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 Vlaming\Documents\Voedselbank\Begroting\2021\"/>
    </mc:Choice>
  </mc:AlternateContent>
  <xr:revisionPtr revIDLastSave="0" documentId="13_ncr:1_{37F5A5B3-14BD-4A53-B931-A8031C746DDC}" xr6:coauthVersionLast="46" xr6:coauthVersionMax="46" xr10:uidLastSave="{00000000-0000-0000-0000-000000000000}"/>
  <bookViews>
    <workbookView xWindow="-120" yWindow="-120" windowWidth="29040" windowHeight="15840" xr2:uid="{4E95FB6C-26FF-40BC-8183-CD5B01FDDCEE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E104" i="1"/>
  <c r="F104" i="1"/>
  <c r="D105" i="1"/>
  <c r="E105" i="1"/>
  <c r="E106" i="1" s="1"/>
  <c r="E54" i="1" s="1"/>
  <c r="F105" i="1"/>
  <c r="D109" i="1"/>
  <c r="E109" i="1"/>
  <c r="E112" i="1" s="1"/>
  <c r="E56" i="1" s="1"/>
  <c r="F109" i="1"/>
  <c r="D110" i="1"/>
  <c r="E110" i="1"/>
  <c r="F110" i="1"/>
  <c r="F112" i="1" s="1"/>
  <c r="F56" i="1" s="1"/>
  <c r="D111" i="1"/>
  <c r="E111" i="1"/>
  <c r="F111" i="1"/>
  <c r="D112" i="1"/>
  <c r="D56" i="1" s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62" i="1"/>
  <c r="E162" i="1"/>
  <c r="E164" i="1" s="1"/>
  <c r="E66" i="1" s="1"/>
  <c r="F162" i="1"/>
  <c r="D163" i="1"/>
  <c r="E163" i="1"/>
  <c r="F163" i="1"/>
  <c r="F164" i="1" s="1"/>
  <c r="F66" i="1" s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9" i="1"/>
  <c r="D180" i="1" s="1"/>
  <c r="D76" i="1" s="1"/>
  <c r="E179" i="1"/>
  <c r="E180" i="1" s="1"/>
  <c r="E76" i="1" s="1"/>
  <c r="F179" i="1"/>
  <c r="F180" i="1" s="1"/>
  <c r="F76" i="1" s="1"/>
  <c r="D183" i="1"/>
  <c r="D184" i="1" s="1"/>
  <c r="D78" i="1" s="1"/>
  <c r="E183" i="1"/>
  <c r="E184" i="1" s="1"/>
  <c r="E78" i="1" s="1"/>
  <c r="F183" i="1"/>
  <c r="F184" i="1" s="1"/>
  <c r="F78" i="1" s="1"/>
  <c r="D122" i="1" l="1"/>
  <c r="D58" i="1" s="1"/>
  <c r="E176" i="1"/>
  <c r="E74" i="1" s="1"/>
  <c r="D134" i="1"/>
  <c r="D60" i="1" s="1"/>
  <c r="D164" i="1"/>
  <c r="D66" i="1" s="1"/>
  <c r="D68" i="1" s="1"/>
  <c r="E143" i="1"/>
  <c r="E62" i="1" s="1"/>
  <c r="F134" i="1"/>
  <c r="F60" i="1" s="1"/>
  <c r="D158" i="1"/>
  <c r="D64" i="1" s="1"/>
  <c r="F158" i="1"/>
  <c r="F64" i="1" s="1"/>
  <c r="D106" i="1"/>
  <c r="D54" i="1" s="1"/>
  <c r="F176" i="1"/>
  <c r="F74" i="1" s="1"/>
  <c r="F80" i="1" s="1"/>
  <c r="F143" i="1"/>
  <c r="F62" i="1" s="1"/>
  <c r="E134" i="1"/>
  <c r="E60" i="1" s="1"/>
  <c r="D176" i="1"/>
  <c r="D74" i="1" s="1"/>
  <c r="D80" i="1" s="1"/>
  <c r="E158" i="1"/>
  <c r="E64" i="1" s="1"/>
  <c r="D143" i="1"/>
  <c r="D62" i="1" s="1"/>
  <c r="F122" i="1"/>
  <c r="F58" i="1" s="1"/>
  <c r="E122" i="1"/>
  <c r="E58" i="1" s="1"/>
  <c r="F106" i="1"/>
  <c r="F54" i="1" s="1"/>
  <c r="E80" i="1"/>
  <c r="F68" i="1" l="1"/>
  <c r="E68" i="1"/>
  <c r="E84" i="1" s="1"/>
  <c r="D84" i="1"/>
  <c r="F84" i="1"/>
</calcChain>
</file>

<file path=xl/sharedStrings.xml><?xml version="1.0" encoding="utf-8"?>
<sst xmlns="http://schemas.openxmlformats.org/spreadsheetml/2006/main" count="93" uniqueCount="64">
  <si>
    <t>Akties</t>
  </si>
  <si>
    <t>Overige baten</t>
  </si>
  <si>
    <t>Ontvangen subsidies</t>
  </si>
  <si>
    <t>Subsidies</t>
  </si>
  <si>
    <t>Ontvangen donaties</t>
  </si>
  <si>
    <t>giften overige organisaties</t>
  </si>
  <si>
    <t>giften kerken</t>
  </si>
  <si>
    <t>giften coronacrisis</t>
  </si>
  <si>
    <t>giften particulieren</t>
  </si>
  <si>
    <t>Giften</t>
  </si>
  <si>
    <t>BATEN</t>
  </si>
  <si>
    <t>Bankkosten</t>
  </si>
  <si>
    <t>Rente leningen</t>
  </si>
  <si>
    <t>Rentelasten en bankkosten</t>
  </si>
  <si>
    <t>centrale voedselbank</t>
  </si>
  <si>
    <t>Contributies &amp; abonnement</t>
  </si>
  <si>
    <t>Administratiekosten</t>
  </si>
  <si>
    <t>Reis-en verblijfkosten</t>
  </si>
  <si>
    <t>transportkosten</t>
  </si>
  <si>
    <t>kratten en koelboxen</t>
  </si>
  <si>
    <t>Verpakkingsmateriaal</t>
  </si>
  <si>
    <t>Inkoop goederen</t>
  </si>
  <si>
    <t>Algemene kosten</t>
  </si>
  <si>
    <t>€</t>
  </si>
  <si>
    <t>Begroting</t>
  </si>
  <si>
    <t>Exploitatie</t>
  </si>
  <si>
    <t>Toelichting  (Vervolg)</t>
  </si>
  <si>
    <t>Porto</t>
  </si>
  <si>
    <t>Drukwerk en papier</t>
  </si>
  <si>
    <t>kantoorapparatuur</t>
  </si>
  <si>
    <t>Kantoorartikelen</t>
  </si>
  <si>
    <t>Kosten internet</t>
  </si>
  <si>
    <t>Telefoon- en faxkosten</t>
  </si>
  <si>
    <t>Kantoorkosten</t>
  </si>
  <si>
    <t>reserveren voor auto</t>
  </si>
  <si>
    <t>MRB</t>
  </si>
  <si>
    <t xml:space="preserve">Boetes                   </t>
  </si>
  <si>
    <t>Verzekering auto</t>
  </si>
  <si>
    <t>Onderhoud auto</t>
  </si>
  <si>
    <t>Brandstof auto</t>
  </si>
  <si>
    <t>Onderhoud heftruck</t>
  </si>
  <si>
    <t>Overige kosten aanhangwagen</t>
  </si>
  <si>
    <t>kosten aanhangwagen</t>
  </si>
  <si>
    <t>Vervoerskosten</t>
  </si>
  <si>
    <t>kosten koelcel</t>
  </si>
  <si>
    <t>Vriescel</t>
  </si>
  <si>
    <t xml:space="preserve">Onderhoud gebouw        </t>
  </si>
  <si>
    <t>Belastingen gebouw</t>
  </si>
  <si>
    <t>Energiekosten</t>
  </si>
  <si>
    <t>Verzekering gebouw</t>
  </si>
  <si>
    <t>huishoudelijke kosten</t>
  </si>
  <si>
    <t>Huisvestingskosten</t>
  </si>
  <si>
    <t>Afschrijvingen inventaris</t>
  </si>
  <si>
    <t>Afschrijvingen installaties</t>
  </si>
  <si>
    <t>Afschrijvingen gebouw</t>
  </si>
  <si>
    <t>Afschrijvingen</t>
  </si>
  <si>
    <t>overige kosten vrijwilligers</t>
  </si>
  <si>
    <t>Kerstattenties</t>
  </si>
  <si>
    <t>Kosten vrijwilligers</t>
  </si>
  <si>
    <t>LASTEN</t>
  </si>
  <si>
    <t xml:space="preserve">Toelichting </t>
  </si>
  <si>
    <t>RESULTAAT</t>
  </si>
  <si>
    <t>Totaal</t>
  </si>
  <si>
    <t>Stichting Voedselbank Kop van Noord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</si>
</sst>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groting%202021%20%20bereken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kening"/>
      <sheetName val="Energie"/>
      <sheetName val="opstelling"/>
      <sheetName val="Afschrijvingen"/>
      <sheetName val="Verslag"/>
    </sheetNames>
    <sheetDataSet>
      <sheetData sheetId="0" refreshError="1"/>
      <sheetData sheetId="1" refreshError="1"/>
      <sheetData sheetId="2">
        <row r="48">
          <cell r="E48">
            <v>913</v>
          </cell>
          <cell r="F48">
            <v>400</v>
          </cell>
          <cell r="G48">
            <v>400</v>
          </cell>
        </row>
        <row r="49">
          <cell r="E49">
            <v>572</v>
          </cell>
          <cell r="F49">
            <v>1550</v>
          </cell>
          <cell r="G49">
            <v>1550</v>
          </cell>
        </row>
        <row r="53">
          <cell r="E53">
            <v>4564</v>
          </cell>
          <cell r="F53">
            <v>4564</v>
          </cell>
          <cell r="G53">
            <v>4563.7750000000005</v>
          </cell>
        </row>
        <row r="54">
          <cell r="E54">
            <v>4203</v>
          </cell>
          <cell r="F54">
            <v>3759</v>
          </cell>
          <cell r="G54">
            <v>4757.6000000000004</v>
          </cell>
        </row>
        <row r="55">
          <cell r="E55">
            <v>1338</v>
          </cell>
          <cell r="F55">
            <v>1338</v>
          </cell>
          <cell r="G55">
            <v>1337.5</v>
          </cell>
        </row>
        <row r="59">
          <cell r="E59">
            <v>9</v>
          </cell>
          <cell r="F59">
            <v>100</v>
          </cell>
          <cell r="G59">
            <v>100</v>
          </cell>
        </row>
        <row r="60">
          <cell r="E60">
            <v>537</v>
          </cell>
          <cell r="F60">
            <v>500</v>
          </cell>
          <cell r="G60">
            <v>550</v>
          </cell>
        </row>
        <row r="61">
          <cell r="E61">
            <v>243</v>
          </cell>
          <cell r="F61">
            <v>800</v>
          </cell>
          <cell r="G61">
            <v>800</v>
          </cell>
        </row>
        <row r="62">
          <cell r="E62">
            <v>765</v>
          </cell>
          <cell r="F62">
            <v>900</v>
          </cell>
          <cell r="G62">
            <v>900</v>
          </cell>
        </row>
        <row r="63">
          <cell r="E63">
            <v>3281</v>
          </cell>
          <cell r="F63">
            <v>800</v>
          </cell>
          <cell r="G63">
            <v>800</v>
          </cell>
        </row>
        <row r="64">
          <cell r="E64">
            <v>1155</v>
          </cell>
          <cell r="F64">
            <v>1000</v>
          </cell>
          <cell r="G64">
            <v>1000</v>
          </cell>
        </row>
        <row r="65">
          <cell r="E65">
            <v>0</v>
          </cell>
          <cell r="F65">
            <v>0</v>
          </cell>
          <cell r="G65">
            <v>0</v>
          </cell>
        </row>
        <row r="69">
          <cell r="E69">
            <v>1179</v>
          </cell>
          <cell r="F69">
            <v>425</v>
          </cell>
          <cell r="G69">
            <v>425</v>
          </cell>
        </row>
        <row r="70">
          <cell r="E70">
            <v>0</v>
          </cell>
          <cell r="F70">
            <v>0</v>
          </cell>
          <cell r="G70">
            <v>0</v>
          </cell>
        </row>
        <row r="71">
          <cell r="E71">
            <v>0</v>
          </cell>
          <cell r="F71">
            <v>300</v>
          </cell>
          <cell r="G71">
            <v>300</v>
          </cell>
        </row>
        <row r="72">
          <cell r="E72">
            <v>3606</v>
          </cell>
          <cell r="F72">
            <v>3900</v>
          </cell>
          <cell r="G72">
            <v>3900</v>
          </cell>
        </row>
        <row r="73">
          <cell r="E73">
            <v>2223</v>
          </cell>
          <cell r="F73">
            <v>4000</v>
          </cell>
          <cell r="G73">
            <v>4000</v>
          </cell>
        </row>
        <row r="74">
          <cell r="E74">
            <v>1677</v>
          </cell>
          <cell r="F74">
            <v>1600</v>
          </cell>
          <cell r="G74">
            <v>1700</v>
          </cell>
        </row>
        <row r="75">
          <cell r="E75">
            <v>41</v>
          </cell>
          <cell r="F75">
            <v>100</v>
          </cell>
          <cell r="G75">
            <v>100</v>
          </cell>
        </row>
        <row r="76">
          <cell r="E76">
            <v>1988</v>
          </cell>
          <cell r="F76">
            <v>1960</v>
          </cell>
          <cell r="G76">
            <v>2000</v>
          </cell>
        </row>
        <row r="77">
          <cell r="E77">
            <v>5500</v>
          </cell>
          <cell r="F77">
            <v>5500</v>
          </cell>
          <cell r="G77">
            <v>5500</v>
          </cell>
        </row>
        <row r="81">
          <cell r="E81">
            <v>755</v>
          </cell>
          <cell r="F81">
            <v>750</v>
          </cell>
          <cell r="G81">
            <v>750</v>
          </cell>
        </row>
        <row r="82">
          <cell r="E82">
            <v>596</v>
          </cell>
          <cell r="F82">
            <v>600</v>
          </cell>
          <cell r="G82">
            <v>600</v>
          </cell>
        </row>
        <row r="83">
          <cell r="E83">
            <v>366</v>
          </cell>
          <cell r="F83">
            <v>400</v>
          </cell>
          <cell r="G83">
            <v>400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5">
          <cell r="E85">
            <v>61</v>
          </cell>
          <cell r="F85">
            <v>300</v>
          </cell>
          <cell r="G85">
            <v>300</v>
          </cell>
        </row>
        <row r="86">
          <cell r="E86">
            <v>182</v>
          </cell>
          <cell r="F86">
            <v>200</v>
          </cell>
          <cell r="G86">
            <v>200</v>
          </cell>
        </row>
        <row r="90">
          <cell r="E90">
            <v>3233</v>
          </cell>
          <cell r="F90">
            <v>0</v>
          </cell>
          <cell r="G90">
            <v>0</v>
          </cell>
        </row>
        <row r="91">
          <cell r="E91">
            <v>347</v>
          </cell>
          <cell r="F91">
            <v>300</v>
          </cell>
          <cell r="G91">
            <v>300</v>
          </cell>
        </row>
        <row r="92">
          <cell r="E92">
            <v>0</v>
          </cell>
          <cell r="F92">
            <v>200</v>
          </cell>
          <cell r="G92">
            <v>200</v>
          </cell>
        </row>
        <row r="93">
          <cell r="E93">
            <v>0</v>
          </cell>
          <cell r="F93">
            <v>0</v>
          </cell>
          <cell r="G93">
            <v>0</v>
          </cell>
        </row>
        <row r="94">
          <cell r="E94">
            <v>65</v>
          </cell>
          <cell r="F94">
            <v>200</v>
          </cell>
          <cell r="G94">
            <v>200</v>
          </cell>
        </row>
        <row r="95">
          <cell r="E95">
            <v>103</v>
          </cell>
          <cell r="F95">
            <v>0</v>
          </cell>
          <cell r="G95">
            <v>100</v>
          </cell>
        </row>
        <row r="96">
          <cell r="E96">
            <v>454</v>
          </cell>
          <cell r="F96">
            <v>200</v>
          </cell>
          <cell r="G96">
            <v>230</v>
          </cell>
        </row>
        <row r="97">
          <cell r="E97">
            <v>2523</v>
          </cell>
          <cell r="F97">
            <v>2500</v>
          </cell>
          <cell r="G97">
            <v>2500</v>
          </cell>
        </row>
        <row r="105">
          <cell r="E105">
            <v>5735</v>
          </cell>
          <cell r="F105">
            <v>5730</v>
          </cell>
          <cell r="G105">
            <v>5500</v>
          </cell>
        </row>
        <row r="106">
          <cell r="E106">
            <v>362</v>
          </cell>
          <cell r="F106">
            <v>375</v>
          </cell>
          <cell r="G106">
            <v>375</v>
          </cell>
        </row>
        <row r="113">
          <cell r="E113">
            <v>6900</v>
          </cell>
          <cell r="F113">
            <v>3576</v>
          </cell>
          <cell r="G113">
            <v>4726</v>
          </cell>
        </row>
        <row r="114">
          <cell r="E114">
            <v>7750</v>
          </cell>
          <cell r="F114">
            <v>0</v>
          </cell>
          <cell r="G114">
            <v>0</v>
          </cell>
        </row>
        <row r="115">
          <cell r="E115">
            <v>11692</v>
          </cell>
          <cell r="F115">
            <v>6000</v>
          </cell>
          <cell r="G115">
            <v>6000</v>
          </cell>
        </row>
        <row r="116">
          <cell r="E116">
            <v>8310</v>
          </cell>
          <cell r="F116">
            <v>5000</v>
          </cell>
          <cell r="G116">
            <v>5000</v>
          </cell>
        </row>
        <row r="117">
          <cell r="E117">
            <v>0</v>
          </cell>
          <cell r="F117">
            <v>120</v>
          </cell>
          <cell r="G117">
            <v>100</v>
          </cell>
        </row>
        <row r="121">
          <cell r="E121">
            <v>29405</v>
          </cell>
          <cell r="F121">
            <v>29405</v>
          </cell>
          <cell r="G121">
            <v>29262.78</v>
          </cell>
        </row>
        <row r="125">
          <cell r="E125">
            <v>1378</v>
          </cell>
          <cell r="F125">
            <v>1150</v>
          </cell>
          <cell r="G125">
            <v>1250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1AD81-8B27-4C7E-9D38-9E23BD550717}">
  <dimension ref="B17:F191"/>
  <sheetViews>
    <sheetView tabSelected="1" topLeftCell="A73" workbookViewId="0">
      <selection activeCell="A103" sqref="A103:XFD103"/>
    </sheetView>
  </sheetViews>
  <sheetFormatPr defaultRowHeight="15" x14ac:dyDescent="0.25"/>
  <cols>
    <col min="3" max="3" width="32.28515625" customWidth="1"/>
    <col min="4" max="4" width="12.28515625" customWidth="1"/>
    <col min="5" max="6" width="12" customWidth="1"/>
  </cols>
  <sheetData>
    <row r="17" spans="2:6" ht="25.5" x14ac:dyDescent="0.35">
      <c r="B17" s="14" t="s">
        <v>63</v>
      </c>
      <c r="C17" s="13"/>
      <c r="D17" s="13"/>
      <c r="E17" s="13"/>
      <c r="F17" s="13"/>
    </row>
    <row r="24" spans="2:6" ht="30" x14ac:dyDescent="0.4">
      <c r="C24" s="12" t="s">
        <v>24</v>
      </c>
    </row>
    <row r="33" spans="3:3" ht="25.5" x14ac:dyDescent="0.35">
      <c r="C33" s="11">
        <v>2021</v>
      </c>
    </row>
    <row r="49" spans="2:6" ht="15.75" x14ac:dyDescent="0.25">
      <c r="D49" s="5" t="s">
        <v>25</v>
      </c>
      <c r="E49" s="5" t="s">
        <v>24</v>
      </c>
      <c r="F49" s="5" t="s">
        <v>24</v>
      </c>
    </row>
    <row r="50" spans="2:6" x14ac:dyDescent="0.25">
      <c r="D50" s="8">
        <v>2020</v>
      </c>
      <c r="E50" s="8">
        <v>2020</v>
      </c>
      <c r="F50" s="8">
        <v>2021</v>
      </c>
    </row>
    <row r="51" spans="2:6" ht="15.75" x14ac:dyDescent="0.25">
      <c r="D51" s="6" t="s">
        <v>23</v>
      </c>
      <c r="E51" s="6" t="s">
        <v>23</v>
      </c>
      <c r="F51" s="6" t="s">
        <v>23</v>
      </c>
    </row>
    <row r="52" spans="2:6" ht="15.75" x14ac:dyDescent="0.25">
      <c r="B52" s="5" t="s">
        <v>59</v>
      </c>
    </row>
    <row r="53" spans="2:6" x14ac:dyDescent="0.25">
      <c r="B53" s="10"/>
    </row>
    <row r="54" spans="2:6" ht="15.75" x14ac:dyDescent="0.25">
      <c r="B54" s="1" t="s">
        <v>58</v>
      </c>
      <c r="C54" s="1"/>
      <c r="D54" s="2">
        <f>D106</f>
        <v>1485</v>
      </c>
      <c r="E54" s="2">
        <f>E106</f>
        <v>1950</v>
      </c>
      <c r="F54" s="2">
        <f>F106</f>
        <v>1950</v>
      </c>
    </row>
    <row r="55" spans="2:6" ht="15.75" x14ac:dyDescent="0.25">
      <c r="B55" s="1"/>
      <c r="C55" s="1"/>
      <c r="D55" s="2"/>
      <c r="E55" s="2"/>
      <c r="F55" s="2"/>
    </row>
    <row r="56" spans="2:6" ht="15.75" x14ac:dyDescent="0.25">
      <c r="B56" s="1" t="s">
        <v>55</v>
      </c>
      <c r="C56" s="1"/>
      <c r="D56" s="2">
        <f>D112</f>
        <v>10105</v>
      </c>
      <c r="E56" s="2">
        <f>E112</f>
        <v>9661</v>
      </c>
      <c r="F56" s="2">
        <f>F112</f>
        <v>10658.875</v>
      </c>
    </row>
    <row r="57" spans="2:6" ht="15.75" x14ac:dyDescent="0.25">
      <c r="B57" s="1"/>
      <c r="C57" s="1"/>
      <c r="D57" s="1"/>
      <c r="E57" s="1"/>
      <c r="F57" s="1"/>
    </row>
    <row r="58" spans="2:6" ht="15.75" x14ac:dyDescent="0.25">
      <c r="B58" s="1" t="s">
        <v>51</v>
      </c>
      <c r="C58" s="1"/>
      <c r="D58" s="2">
        <f>D122</f>
        <v>5990</v>
      </c>
      <c r="E58" s="2">
        <f>E122</f>
        <v>4100</v>
      </c>
      <c r="F58" s="2">
        <f>F122</f>
        <v>4150</v>
      </c>
    </row>
    <row r="59" spans="2:6" ht="15.75" x14ac:dyDescent="0.25">
      <c r="B59" s="1"/>
      <c r="C59" s="1"/>
      <c r="D59" s="1"/>
      <c r="E59" s="1"/>
      <c r="F59" s="1"/>
    </row>
    <row r="60" spans="2:6" ht="15.75" x14ac:dyDescent="0.25">
      <c r="B60" s="1" t="s">
        <v>43</v>
      </c>
      <c r="C60" s="1"/>
      <c r="D60" s="2">
        <f>D134</f>
        <v>16214</v>
      </c>
      <c r="E60" s="2">
        <f>E134</f>
        <v>17785</v>
      </c>
      <c r="F60" s="2">
        <f>F134</f>
        <v>17925</v>
      </c>
    </row>
    <row r="61" spans="2:6" ht="15.75" x14ac:dyDescent="0.25">
      <c r="B61" s="1"/>
      <c r="C61" s="1"/>
      <c r="D61" s="1"/>
      <c r="E61" s="1"/>
      <c r="F61" s="1"/>
    </row>
    <row r="62" spans="2:6" ht="15.75" x14ac:dyDescent="0.25">
      <c r="B62" s="1" t="s">
        <v>33</v>
      </c>
      <c r="C62" s="1"/>
      <c r="D62" s="2">
        <f>D143</f>
        <v>1960</v>
      </c>
      <c r="E62" s="2">
        <f>E143</f>
        <v>2250</v>
      </c>
      <c r="F62" s="2">
        <f>F143</f>
        <v>2250</v>
      </c>
    </row>
    <row r="63" spans="2:6" ht="15.75" x14ac:dyDescent="0.25">
      <c r="B63" s="1"/>
      <c r="C63" s="1"/>
      <c r="D63" s="1"/>
      <c r="E63" s="1"/>
      <c r="F63" s="1"/>
    </row>
    <row r="64" spans="2:6" ht="15.75" x14ac:dyDescent="0.25">
      <c r="B64" s="1" t="s">
        <v>22</v>
      </c>
      <c r="C64" s="1"/>
      <c r="D64" s="2">
        <f>D158</f>
        <v>6725</v>
      </c>
      <c r="E64" s="2">
        <f>E158</f>
        <v>3400</v>
      </c>
      <c r="F64" s="2">
        <f>F158</f>
        <v>3530</v>
      </c>
    </row>
    <row r="65" spans="2:6" ht="15.75" x14ac:dyDescent="0.25">
      <c r="B65" s="1"/>
      <c r="C65" s="1"/>
      <c r="D65" s="1"/>
      <c r="E65" s="1"/>
      <c r="F65" s="1"/>
    </row>
    <row r="66" spans="2:6" ht="15.75" x14ac:dyDescent="0.25">
      <c r="B66" s="1" t="s">
        <v>13</v>
      </c>
      <c r="C66" s="1"/>
      <c r="D66" s="2">
        <f>D164</f>
        <v>6097</v>
      </c>
      <c r="E66" s="2">
        <f>E164</f>
        <v>6105</v>
      </c>
      <c r="F66" s="2">
        <f>F164</f>
        <v>5875</v>
      </c>
    </row>
    <row r="67" spans="2:6" ht="15.75" x14ac:dyDescent="0.25">
      <c r="B67" s="1"/>
      <c r="C67" s="1"/>
      <c r="D67" s="1"/>
      <c r="E67" s="1"/>
      <c r="F67" s="1"/>
    </row>
    <row r="68" spans="2:6" ht="16.5" thickBot="1" x14ac:dyDescent="0.3">
      <c r="B68" s="1" t="s">
        <v>62</v>
      </c>
      <c r="C68" s="1"/>
      <c r="D68" s="3">
        <f>SUM(D54:D67)</f>
        <v>48576</v>
      </c>
      <c r="E68" s="3">
        <f>SUM(E54:E67)</f>
        <v>45251</v>
      </c>
      <c r="F68" s="3">
        <f>SUM(F54:F67)</f>
        <v>46338.875</v>
      </c>
    </row>
    <row r="69" spans="2:6" ht="15.75" x14ac:dyDescent="0.25">
      <c r="B69" s="1"/>
      <c r="C69" s="1"/>
      <c r="D69" s="1"/>
      <c r="E69" s="1"/>
      <c r="F69" s="1"/>
    </row>
    <row r="70" spans="2:6" ht="15.75" x14ac:dyDescent="0.25">
      <c r="B70" s="1"/>
      <c r="C70" s="1"/>
      <c r="D70" s="1"/>
      <c r="E70" s="1"/>
      <c r="F70" s="1"/>
    </row>
    <row r="71" spans="2:6" ht="15.75" x14ac:dyDescent="0.25">
      <c r="B71" s="1"/>
      <c r="C71" s="1"/>
      <c r="D71" s="1"/>
      <c r="E71" s="1"/>
      <c r="F71" s="1"/>
    </row>
    <row r="72" spans="2:6" ht="15.75" x14ac:dyDescent="0.25">
      <c r="B72" s="5" t="s">
        <v>10</v>
      </c>
    </row>
    <row r="74" spans="2:6" ht="15.75" x14ac:dyDescent="0.25">
      <c r="B74" s="1" t="s">
        <v>9</v>
      </c>
      <c r="C74" s="1"/>
      <c r="D74" s="2">
        <f>D176</f>
        <v>34652</v>
      </c>
      <c r="E74" s="2">
        <f>E176</f>
        <v>14696</v>
      </c>
      <c r="F74" s="2">
        <f>F176</f>
        <v>15826</v>
      </c>
    </row>
    <row r="75" spans="2:6" ht="15.75" x14ac:dyDescent="0.25">
      <c r="B75" s="1"/>
      <c r="C75" s="1"/>
      <c r="D75" s="1"/>
      <c r="E75" s="1"/>
      <c r="F75" s="1"/>
    </row>
    <row r="76" spans="2:6" ht="15.75" x14ac:dyDescent="0.25">
      <c r="B76" s="1" t="s">
        <v>3</v>
      </c>
      <c r="C76" s="1"/>
      <c r="D76" s="2">
        <f>D180</f>
        <v>29405</v>
      </c>
      <c r="E76" s="2">
        <f>E180</f>
        <v>29405</v>
      </c>
      <c r="F76" s="2">
        <f>F180</f>
        <v>29262.78</v>
      </c>
    </row>
    <row r="77" spans="2:6" ht="15.75" x14ac:dyDescent="0.25">
      <c r="B77" s="1"/>
      <c r="C77" s="1"/>
      <c r="D77" s="1"/>
      <c r="E77" s="1"/>
      <c r="F77" s="1"/>
    </row>
    <row r="78" spans="2:6" ht="15.75" x14ac:dyDescent="0.25">
      <c r="B78" s="1" t="s">
        <v>1</v>
      </c>
      <c r="C78" s="1"/>
      <c r="D78" s="2">
        <f>D184</f>
        <v>1378</v>
      </c>
      <c r="E78" s="2">
        <f>E184</f>
        <v>1150</v>
      </c>
      <c r="F78" s="2">
        <f>F184</f>
        <v>1250</v>
      </c>
    </row>
    <row r="79" spans="2:6" ht="15.75" x14ac:dyDescent="0.25">
      <c r="B79" s="1"/>
      <c r="C79" s="1"/>
      <c r="D79" s="1"/>
      <c r="E79" s="1"/>
      <c r="F79" s="1"/>
    </row>
    <row r="80" spans="2:6" ht="16.5" thickBot="1" x14ac:dyDescent="0.3">
      <c r="B80" s="1" t="s">
        <v>62</v>
      </c>
      <c r="C80" s="1"/>
      <c r="D80" s="3">
        <f>SUM(D74:D78)</f>
        <v>65435</v>
      </c>
      <c r="E80" s="3">
        <f>SUM(E74:E78)</f>
        <v>45251</v>
      </c>
      <c r="F80" s="3">
        <f>SUM(F74:F78)</f>
        <v>46338.78</v>
      </c>
    </row>
    <row r="81" spans="2:6" ht="15.75" x14ac:dyDescent="0.25">
      <c r="B81" s="1"/>
      <c r="C81" s="1"/>
      <c r="D81" s="1"/>
      <c r="E81" s="1"/>
      <c r="F81" s="1"/>
    </row>
    <row r="82" spans="2:6" ht="15.75" x14ac:dyDescent="0.25">
      <c r="B82" s="1"/>
      <c r="C82" s="1"/>
      <c r="D82" s="1"/>
      <c r="E82" s="1"/>
      <c r="F82" s="1"/>
    </row>
    <row r="83" spans="2:6" ht="15.75" x14ac:dyDescent="0.25">
      <c r="B83" s="1"/>
      <c r="C83" s="1"/>
      <c r="D83" s="1"/>
      <c r="E83" s="1"/>
      <c r="F83" s="1"/>
    </row>
    <row r="84" spans="2:6" ht="16.5" thickBot="1" x14ac:dyDescent="0.3">
      <c r="B84" s="5" t="s">
        <v>61</v>
      </c>
      <c r="C84" s="1"/>
      <c r="D84" s="3">
        <f>D80-D68</f>
        <v>16859</v>
      </c>
      <c r="E84" s="3">
        <f>E80-E68</f>
        <v>0</v>
      </c>
      <c r="F84" s="3">
        <f>F80-F68</f>
        <v>-9.5000000001164153E-2</v>
      </c>
    </row>
    <row r="97" spans="2:6" ht="18" x14ac:dyDescent="0.25">
      <c r="B97" s="9" t="s">
        <v>60</v>
      </c>
    </row>
    <row r="98" spans="2:6" ht="15.75" x14ac:dyDescent="0.25">
      <c r="B98" s="5"/>
      <c r="D98" s="5" t="s">
        <v>25</v>
      </c>
      <c r="E98" s="5" t="s">
        <v>24</v>
      </c>
      <c r="F98" s="5" t="s">
        <v>24</v>
      </c>
    </row>
    <row r="99" spans="2:6" x14ac:dyDescent="0.25">
      <c r="B99" s="7"/>
      <c r="D99" s="8">
        <v>2020</v>
      </c>
      <c r="E99" s="8">
        <v>2020</v>
      </c>
      <c r="F99" s="8">
        <v>2021</v>
      </c>
    </row>
    <row r="100" spans="2:6" ht="15.75" x14ac:dyDescent="0.25">
      <c r="D100" s="6" t="s">
        <v>23</v>
      </c>
      <c r="E100" s="6" t="s">
        <v>23</v>
      </c>
      <c r="F100" s="6" t="s">
        <v>23</v>
      </c>
    </row>
    <row r="101" spans="2:6" ht="15.75" x14ac:dyDescent="0.25">
      <c r="B101" s="5" t="s">
        <v>59</v>
      </c>
    </row>
    <row r="102" spans="2:6" x14ac:dyDescent="0.25">
      <c r="B102" s="7"/>
    </row>
    <row r="103" spans="2:6" ht="15.75" x14ac:dyDescent="0.25">
      <c r="B103" s="4" t="s">
        <v>58</v>
      </c>
      <c r="C103" s="1"/>
      <c r="D103" s="1"/>
      <c r="E103" s="1"/>
      <c r="F103" s="1"/>
    </row>
    <row r="104" spans="2:6" ht="15.75" x14ac:dyDescent="0.25">
      <c r="B104" s="1" t="s">
        <v>57</v>
      </c>
      <c r="C104" s="1"/>
      <c r="D104" s="2">
        <f>[1]opstelling!E48</f>
        <v>913</v>
      </c>
      <c r="E104" s="2">
        <f>[1]opstelling!F48</f>
        <v>400</v>
      </c>
      <c r="F104" s="2">
        <f>[1]opstelling!G48</f>
        <v>400</v>
      </c>
    </row>
    <row r="105" spans="2:6" ht="15.75" x14ac:dyDescent="0.25">
      <c r="B105" s="1" t="s">
        <v>56</v>
      </c>
      <c r="C105" s="1"/>
      <c r="D105" s="2">
        <f>[1]opstelling!E49</f>
        <v>572</v>
      </c>
      <c r="E105" s="2">
        <f>[1]opstelling!F49</f>
        <v>1550</v>
      </c>
      <c r="F105" s="2">
        <f>[1]opstelling!G49</f>
        <v>1550</v>
      </c>
    </row>
    <row r="106" spans="2:6" ht="16.5" thickBot="1" x14ac:dyDescent="0.3">
      <c r="B106" s="1"/>
      <c r="C106" s="1"/>
      <c r="D106" s="3">
        <f>SUM(D104:D105)</f>
        <v>1485</v>
      </c>
      <c r="E106" s="3">
        <f>SUM(E104:E105)</f>
        <v>1950</v>
      </c>
      <c r="F106" s="3">
        <f>SUM(F104:F105)</f>
        <v>1950</v>
      </c>
    </row>
    <row r="107" spans="2:6" ht="15.75" x14ac:dyDescent="0.25">
      <c r="B107" s="1"/>
      <c r="C107" s="1"/>
      <c r="D107" s="2"/>
      <c r="E107" s="2"/>
      <c r="F107" s="2"/>
    </row>
    <row r="108" spans="2:6" ht="15.75" x14ac:dyDescent="0.25">
      <c r="B108" s="4" t="s">
        <v>55</v>
      </c>
      <c r="C108" s="1"/>
      <c r="D108" s="2"/>
      <c r="E108" s="2"/>
      <c r="F108" s="2"/>
    </row>
    <row r="109" spans="2:6" ht="15.75" x14ac:dyDescent="0.25">
      <c r="B109" s="1" t="s">
        <v>54</v>
      </c>
      <c r="C109" s="1"/>
      <c r="D109" s="2">
        <f>[1]opstelling!E53</f>
        <v>4564</v>
      </c>
      <c r="E109" s="2">
        <f>[1]opstelling!F53</f>
        <v>4564</v>
      </c>
      <c r="F109" s="2">
        <f>[1]opstelling!G53</f>
        <v>4563.7750000000005</v>
      </c>
    </row>
    <row r="110" spans="2:6" ht="15.75" x14ac:dyDescent="0.25">
      <c r="B110" s="1" t="s">
        <v>53</v>
      </c>
      <c r="C110" s="1"/>
      <c r="D110" s="2">
        <f>[1]opstelling!E54</f>
        <v>4203</v>
      </c>
      <c r="E110" s="2">
        <f>[1]opstelling!F54</f>
        <v>3759</v>
      </c>
      <c r="F110" s="2">
        <f>[1]opstelling!G54</f>
        <v>4757.6000000000004</v>
      </c>
    </row>
    <row r="111" spans="2:6" ht="15.75" x14ac:dyDescent="0.25">
      <c r="B111" s="1" t="s">
        <v>52</v>
      </c>
      <c r="C111" s="1"/>
      <c r="D111" s="2">
        <f>[1]opstelling!E55</f>
        <v>1338</v>
      </c>
      <c r="E111" s="2">
        <f>[1]opstelling!F55</f>
        <v>1338</v>
      </c>
      <c r="F111" s="2">
        <f>[1]opstelling!G55</f>
        <v>1337.5</v>
      </c>
    </row>
    <row r="112" spans="2:6" ht="16.5" thickBot="1" x14ac:dyDescent="0.3">
      <c r="B112" s="1"/>
      <c r="C112" s="1"/>
      <c r="D112" s="3">
        <f>SUM(D109:D111)</f>
        <v>10105</v>
      </c>
      <c r="E112" s="3">
        <f>SUM(E109:E111)</f>
        <v>9661</v>
      </c>
      <c r="F112" s="3">
        <f>SUM(F109:F111)</f>
        <v>10658.875</v>
      </c>
    </row>
    <row r="113" spans="2:6" ht="15.75" x14ac:dyDescent="0.25">
      <c r="B113" s="1"/>
      <c r="C113" s="1"/>
      <c r="D113" s="2"/>
      <c r="E113" s="2"/>
      <c r="F113" s="2"/>
    </row>
    <row r="114" spans="2:6" ht="15.75" x14ac:dyDescent="0.25">
      <c r="B114" s="4" t="s">
        <v>51</v>
      </c>
      <c r="C114" s="1"/>
      <c r="D114" s="2"/>
      <c r="E114" s="2"/>
      <c r="F114" s="2"/>
    </row>
    <row r="115" spans="2:6" ht="15.75" x14ac:dyDescent="0.25">
      <c r="B115" s="1" t="s">
        <v>50</v>
      </c>
      <c r="C115" s="1"/>
      <c r="D115" s="2">
        <f>[1]opstelling!E59</f>
        <v>9</v>
      </c>
      <c r="E115" s="2">
        <f>[1]opstelling!F59</f>
        <v>100</v>
      </c>
      <c r="F115" s="2">
        <f>[1]opstelling!G59</f>
        <v>100</v>
      </c>
    </row>
    <row r="116" spans="2:6" ht="15.75" x14ac:dyDescent="0.25">
      <c r="B116" s="1" t="s">
        <v>49</v>
      </c>
      <c r="C116" s="1"/>
      <c r="D116" s="2">
        <f>[1]opstelling!E60</f>
        <v>537</v>
      </c>
      <c r="E116" s="2">
        <f>[1]opstelling!F60</f>
        <v>500</v>
      </c>
      <c r="F116" s="2">
        <f>[1]opstelling!G60</f>
        <v>550</v>
      </c>
    </row>
    <row r="117" spans="2:6" ht="15.75" x14ac:dyDescent="0.25">
      <c r="B117" s="1" t="s">
        <v>48</v>
      </c>
      <c r="C117" s="1"/>
      <c r="D117" s="2">
        <f>[1]opstelling!E61</f>
        <v>243</v>
      </c>
      <c r="E117" s="2">
        <f>[1]opstelling!F61</f>
        <v>800</v>
      </c>
      <c r="F117" s="2">
        <f>[1]opstelling!G61</f>
        <v>800</v>
      </c>
    </row>
    <row r="118" spans="2:6" ht="15.75" x14ac:dyDescent="0.25">
      <c r="B118" s="1" t="s">
        <v>47</v>
      </c>
      <c r="C118" s="1"/>
      <c r="D118" s="2">
        <f>[1]opstelling!E62</f>
        <v>765</v>
      </c>
      <c r="E118" s="2">
        <f>[1]opstelling!F62</f>
        <v>900</v>
      </c>
      <c r="F118" s="2">
        <f>[1]opstelling!G62</f>
        <v>900</v>
      </c>
    </row>
    <row r="119" spans="2:6" ht="15.75" x14ac:dyDescent="0.25">
      <c r="B119" s="1" t="s">
        <v>46</v>
      </c>
      <c r="C119" s="1"/>
      <c r="D119" s="2">
        <f>[1]opstelling!E63</f>
        <v>3281</v>
      </c>
      <c r="E119" s="2">
        <f>[1]opstelling!F63</f>
        <v>800</v>
      </c>
      <c r="F119" s="2">
        <f>[1]opstelling!G63</f>
        <v>800</v>
      </c>
    </row>
    <row r="120" spans="2:6" ht="15.75" x14ac:dyDescent="0.25">
      <c r="B120" s="1" t="s">
        <v>45</v>
      </c>
      <c r="C120" s="1"/>
      <c r="D120" s="2">
        <f>[1]opstelling!E64</f>
        <v>1155</v>
      </c>
      <c r="E120" s="2">
        <f>[1]opstelling!F64</f>
        <v>1000</v>
      </c>
      <c r="F120" s="2">
        <f>[1]opstelling!G64</f>
        <v>1000</v>
      </c>
    </row>
    <row r="121" spans="2:6" ht="15.75" x14ac:dyDescent="0.25">
      <c r="B121" s="1" t="s">
        <v>44</v>
      </c>
      <c r="C121" s="1"/>
      <c r="D121" s="2">
        <f>[1]opstelling!E65</f>
        <v>0</v>
      </c>
      <c r="E121" s="2">
        <f>[1]opstelling!F65</f>
        <v>0</v>
      </c>
      <c r="F121" s="2">
        <f>[1]opstelling!G65</f>
        <v>0</v>
      </c>
    </row>
    <row r="122" spans="2:6" ht="16.5" thickBot="1" x14ac:dyDescent="0.3">
      <c r="B122" s="1"/>
      <c r="C122" s="1"/>
      <c r="D122" s="3">
        <f>SUM(D115:D121)</f>
        <v>5990</v>
      </c>
      <c r="E122" s="3">
        <f>SUM(E115:E121)</f>
        <v>4100</v>
      </c>
      <c r="F122" s="3">
        <f>SUM(F115:F121)</f>
        <v>4150</v>
      </c>
    </row>
    <row r="123" spans="2:6" ht="15.75" x14ac:dyDescent="0.25">
      <c r="B123" s="1"/>
      <c r="C123" s="1"/>
      <c r="D123" s="2"/>
      <c r="E123" s="2"/>
      <c r="F123" s="2"/>
    </row>
    <row r="124" spans="2:6" ht="15.75" x14ac:dyDescent="0.25">
      <c r="B124" s="4" t="s">
        <v>43</v>
      </c>
      <c r="C124" s="1"/>
      <c r="D124" s="2"/>
      <c r="E124" s="2"/>
      <c r="F124" s="2"/>
    </row>
    <row r="125" spans="2:6" ht="15.75" x14ac:dyDescent="0.25">
      <c r="B125" s="1" t="s">
        <v>42</v>
      </c>
      <c r="C125" s="1"/>
      <c r="D125" s="2">
        <f>[1]opstelling!E69</f>
        <v>1179</v>
      </c>
      <c r="E125" s="2">
        <f>[1]opstelling!F69</f>
        <v>425</v>
      </c>
      <c r="F125" s="2">
        <f>[1]opstelling!G69</f>
        <v>425</v>
      </c>
    </row>
    <row r="126" spans="2:6" ht="15.75" x14ac:dyDescent="0.25">
      <c r="B126" s="1" t="s">
        <v>41</v>
      </c>
      <c r="C126" s="1"/>
      <c r="D126" s="2">
        <f>[1]opstelling!E70</f>
        <v>0</v>
      </c>
      <c r="E126" s="2">
        <f>[1]opstelling!F70</f>
        <v>0</v>
      </c>
      <c r="F126" s="2">
        <f>[1]opstelling!G70</f>
        <v>0</v>
      </c>
    </row>
    <row r="127" spans="2:6" ht="15.75" x14ac:dyDescent="0.25">
      <c r="B127" s="1" t="s">
        <v>40</v>
      </c>
      <c r="C127" s="1"/>
      <c r="D127" s="2">
        <f>[1]opstelling!E71</f>
        <v>0</v>
      </c>
      <c r="E127" s="2">
        <f>[1]opstelling!F71</f>
        <v>300</v>
      </c>
      <c r="F127" s="2">
        <f>[1]opstelling!G71</f>
        <v>300</v>
      </c>
    </row>
    <row r="128" spans="2:6" ht="15.75" x14ac:dyDescent="0.25">
      <c r="B128" s="1" t="s">
        <v>39</v>
      </c>
      <c r="C128" s="1"/>
      <c r="D128" s="2">
        <f>[1]opstelling!E72</f>
        <v>3606</v>
      </c>
      <c r="E128" s="2">
        <f>[1]opstelling!F72</f>
        <v>3900</v>
      </c>
      <c r="F128" s="2">
        <f>[1]opstelling!G72</f>
        <v>3900</v>
      </c>
    </row>
    <row r="129" spans="2:6" ht="15.75" x14ac:dyDescent="0.25">
      <c r="B129" s="1" t="s">
        <v>38</v>
      </c>
      <c r="C129" s="1"/>
      <c r="D129" s="2">
        <f>[1]opstelling!E73</f>
        <v>2223</v>
      </c>
      <c r="E129" s="2">
        <f>[1]opstelling!F73</f>
        <v>4000</v>
      </c>
      <c r="F129" s="2">
        <f>[1]opstelling!G73</f>
        <v>4000</v>
      </c>
    </row>
    <row r="130" spans="2:6" ht="15.75" x14ac:dyDescent="0.25">
      <c r="B130" s="1" t="s">
        <v>37</v>
      </c>
      <c r="C130" s="1"/>
      <c r="D130" s="2">
        <f>[1]opstelling!E74</f>
        <v>1677</v>
      </c>
      <c r="E130" s="2">
        <f>[1]opstelling!F74</f>
        <v>1600</v>
      </c>
      <c r="F130" s="2">
        <f>[1]opstelling!G74</f>
        <v>1700</v>
      </c>
    </row>
    <row r="131" spans="2:6" ht="15.75" x14ac:dyDescent="0.25">
      <c r="B131" s="1" t="s">
        <v>36</v>
      </c>
      <c r="C131" s="1"/>
      <c r="D131" s="2">
        <f>[1]opstelling!E75</f>
        <v>41</v>
      </c>
      <c r="E131" s="2">
        <f>[1]opstelling!F75</f>
        <v>100</v>
      </c>
      <c r="F131" s="2">
        <f>[1]opstelling!G75</f>
        <v>100</v>
      </c>
    </row>
    <row r="132" spans="2:6" ht="15.75" x14ac:dyDescent="0.25">
      <c r="B132" s="1" t="s">
        <v>35</v>
      </c>
      <c r="C132" s="1"/>
      <c r="D132" s="2">
        <f>[1]opstelling!E76</f>
        <v>1988</v>
      </c>
      <c r="E132" s="2">
        <f>[1]opstelling!F76</f>
        <v>1960</v>
      </c>
      <c r="F132" s="2">
        <f>[1]opstelling!G76</f>
        <v>2000</v>
      </c>
    </row>
    <row r="133" spans="2:6" ht="15.75" x14ac:dyDescent="0.25">
      <c r="B133" s="1" t="s">
        <v>34</v>
      </c>
      <c r="C133" s="1"/>
      <c r="D133" s="2">
        <f>[1]opstelling!E77</f>
        <v>5500</v>
      </c>
      <c r="E133" s="2">
        <f>[1]opstelling!F77</f>
        <v>5500</v>
      </c>
      <c r="F133" s="2">
        <f>[1]opstelling!G77</f>
        <v>5500</v>
      </c>
    </row>
    <row r="134" spans="2:6" ht="16.5" thickBot="1" x14ac:dyDescent="0.3">
      <c r="B134" s="1"/>
      <c r="C134" s="1"/>
      <c r="D134" s="3">
        <f>SUM(D125:D133)</f>
        <v>16214</v>
      </c>
      <c r="E134" s="3">
        <f>SUM(E125:E133)</f>
        <v>17785</v>
      </c>
      <c r="F134" s="3">
        <f>SUM(F125:F133)</f>
        <v>17925</v>
      </c>
    </row>
    <row r="135" spans="2:6" ht="15.75" x14ac:dyDescent="0.25">
      <c r="B135" s="1"/>
      <c r="C135" s="1"/>
      <c r="D135" s="2"/>
      <c r="E135" s="2"/>
      <c r="F135" s="2"/>
    </row>
    <row r="136" spans="2:6" ht="15.75" x14ac:dyDescent="0.25">
      <c r="B136" s="4" t="s">
        <v>33</v>
      </c>
      <c r="C136" s="1"/>
      <c r="D136" s="2"/>
      <c r="E136" s="2"/>
      <c r="F136" s="2"/>
    </row>
    <row r="137" spans="2:6" ht="15.75" x14ac:dyDescent="0.25">
      <c r="B137" s="1" t="s">
        <v>32</v>
      </c>
      <c r="C137" s="1"/>
      <c r="D137" s="2">
        <f>[1]opstelling!E81</f>
        <v>755</v>
      </c>
      <c r="E137" s="2">
        <f>[1]opstelling!F81</f>
        <v>750</v>
      </c>
      <c r="F137" s="2">
        <f>[1]opstelling!G81</f>
        <v>750</v>
      </c>
    </row>
    <row r="138" spans="2:6" ht="15.75" x14ac:dyDescent="0.25">
      <c r="B138" s="1" t="s">
        <v>31</v>
      </c>
      <c r="C138" s="1"/>
      <c r="D138" s="2">
        <f>[1]opstelling!E82</f>
        <v>596</v>
      </c>
      <c r="E138" s="2">
        <f>[1]opstelling!F82</f>
        <v>600</v>
      </c>
      <c r="F138" s="2">
        <f>[1]opstelling!G82</f>
        <v>600</v>
      </c>
    </row>
    <row r="139" spans="2:6" ht="15.75" x14ac:dyDescent="0.25">
      <c r="B139" s="1" t="s">
        <v>30</v>
      </c>
      <c r="C139" s="1"/>
      <c r="D139" s="2">
        <f>[1]opstelling!E83</f>
        <v>366</v>
      </c>
      <c r="E139" s="2">
        <f>[1]opstelling!F83</f>
        <v>400</v>
      </c>
      <c r="F139" s="2">
        <f>[1]opstelling!G83</f>
        <v>400</v>
      </c>
    </row>
    <row r="140" spans="2:6" ht="15.75" x14ac:dyDescent="0.25">
      <c r="B140" s="1" t="s">
        <v>29</v>
      </c>
      <c r="C140" s="1"/>
      <c r="D140" s="2">
        <f>[1]opstelling!E84</f>
        <v>0</v>
      </c>
      <c r="E140" s="2">
        <f>[1]opstelling!F84</f>
        <v>0</v>
      </c>
      <c r="F140" s="2">
        <f>[1]opstelling!G84</f>
        <v>0</v>
      </c>
    </row>
    <row r="141" spans="2:6" ht="15.75" x14ac:dyDescent="0.25">
      <c r="B141" s="1" t="s">
        <v>28</v>
      </c>
      <c r="C141" s="1"/>
      <c r="D141" s="2">
        <f>[1]opstelling!E85</f>
        <v>61</v>
      </c>
      <c r="E141" s="2">
        <f>[1]opstelling!F85</f>
        <v>300</v>
      </c>
      <c r="F141" s="2">
        <f>[1]opstelling!G85</f>
        <v>300</v>
      </c>
    </row>
    <row r="142" spans="2:6" ht="15.75" x14ac:dyDescent="0.25">
      <c r="B142" s="1" t="s">
        <v>27</v>
      </c>
      <c r="C142" s="1"/>
      <c r="D142" s="2">
        <f>[1]opstelling!E86</f>
        <v>182</v>
      </c>
      <c r="E142" s="2">
        <f>[1]opstelling!F86</f>
        <v>200</v>
      </c>
      <c r="F142" s="2">
        <f>[1]opstelling!G86</f>
        <v>200</v>
      </c>
    </row>
    <row r="143" spans="2:6" ht="16.5" thickBot="1" x14ac:dyDescent="0.3">
      <c r="B143" s="1"/>
      <c r="C143" s="1"/>
      <c r="D143" s="3">
        <f>SUM(D137:D142)</f>
        <v>1960</v>
      </c>
      <c r="E143" s="3">
        <f>SUM(E137:E142)</f>
        <v>2250</v>
      </c>
      <c r="F143" s="3">
        <f>SUM(F137:F142)</f>
        <v>2250</v>
      </c>
    </row>
    <row r="144" spans="2:6" ht="15.75" x14ac:dyDescent="0.25">
      <c r="B144" s="5" t="s">
        <v>26</v>
      </c>
      <c r="C144" s="1"/>
      <c r="D144" s="2"/>
      <c r="E144" s="2"/>
      <c r="F144" s="2"/>
    </row>
    <row r="145" spans="2:6" ht="15.75" x14ac:dyDescent="0.25">
      <c r="B145" s="1"/>
      <c r="C145" s="1"/>
      <c r="D145" s="5" t="s">
        <v>25</v>
      </c>
      <c r="E145" s="5" t="s">
        <v>24</v>
      </c>
      <c r="F145" s="5" t="s">
        <v>24</v>
      </c>
    </row>
    <row r="146" spans="2:6" ht="15.75" x14ac:dyDescent="0.25">
      <c r="B146" s="1"/>
      <c r="C146" s="1"/>
      <c r="D146" s="5">
        <v>2020</v>
      </c>
      <c r="E146" s="5">
        <v>2020</v>
      </c>
      <c r="F146" s="5">
        <v>2021</v>
      </c>
    </row>
    <row r="147" spans="2:6" ht="15.75" x14ac:dyDescent="0.25">
      <c r="D147" s="6" t="s">
        <v>23</v>
      </c>
      <c r="E147" s="6" t="s">
        <v>23</v>
      </c>
      <c r="F147" s="6" t="s">
        <v>23</v>
      </c>
    </row>
    <row r="148" spans="2:6" ht="15.75" x14ac:dyDescent="0.25">
      <c r="B148" s="1"/>
      <c r="C148" s="1"/>
      <c r="D148" s="5"/>
      <c r="E148" s="5"/>
      <c r="F148" s="5"/>
    </row>
    <row r="149" spans="2:6" ht="15.75" x14ac:dyDescent="0.25">
      <c r="B149" s="4" t="s">
        <v>22</v>
      </c>
      <c r="C149" s="1"/>
      <c r="D149" s="2"/>
      <c r="E149" s="2"/>
      <c r="F149" s="2"/>
    </row>
    <row r="150" spans="2:6" ht="15.75" x14ac:dyDescent="0.25">
      <c r="B150" s="1" t="s">
        <v>21</v>
      </c>
      <c r="C150" s="1"/>
      <c r="D150" s="2">
        <f>[1]opstelling!E90</f>
        <v>3233</v>
      </c>
      <c r="E150" s="2">
        <f>[1]opstelling!F90</f>
        <v>0</v>
      </c>
      <c r="F150" s="2">
        <f>[1]opstelling!G90</f>
        <v>0</v>
      </c>
    </row>
    <row r="151" spans="2:6" ht="15.75" x14ac:dyDescent="0.25">
      <c r="B151" s="1" t="s">
        <v>20</v>
      </c>
      <c r="C151" s="1"/>
      <c r="D151" s="2">
        <f>[1]opstelling!E91</f>
        <v>347</v>
      </c>
      <c r="E151" s="2">
        <f>[1]opstelling!F91</f>
        <v>300</v>
      </c>
      <c r="F151" s="2">
        <f>[1]opstelling!G91</f>
        <v>300</v>
      </c>
    </row>
    <row r="152" spans="2:6" ht="15.75" x14ac:dyDescent="0.25">
      <c r="B152" s="1" t="s">
        <v>19</v>
      </c>
      <c r="C152" s="1"/>
      <c r="D152" s="2">
        <f>[1]opstelling!E92</f>
        <v>0</v>
      </c>
      <c r="E152" s="2">
        <f>[1]opstelling!F92</f>
        <v>200</v>
      </c>
      <c r="F152" s="2">
        <f>[1]opstelling!G92</f>
        <v>200</v>
      </c>
    </row>
    <row r="153" spans="2:6" ht="15.75" x14ac:dyDescent="0.25">
      <c r="B153" s="1" t="s">
        <v>18</v>
      </c>
      <c r="C153" s="1"/>
      <c r="D153" s="2">
        <f>[1]opstelling!E93</f>
        <v>0</v>
      </c>
      <c r="E153" s="2">
        <f>[1]opstelling!F93</f>
        <v>0</v>
      </c>
      <c r="F153" s="2">
        <f>[1]opstelling!G93</f>
        <v>0</v>
      </c>
    </row>
    <row r="154" spans="2:6" ht="15.75" x14ac:dyDescent="0.25">
      <c r="B154" s="1" t="s">
        <v>17</v>
      </c>
      <c r="C154" s="1"/>
      <c r="D154" s="2">
        <f>[1]opstelling!E94</f>
        <v>65</v>
      </c>
      <c r="E154" s="2">
        <f>[1]opstelling!F94</f>
        <v>200</v>
      </c>
      <c r="F154" s="2">
        <f>[1]opstelling!G94</f>
        <v>200</v>
      </c>
    </row>
    <row r="155" spans="2:6" ht="15.75" x14ac:dyDescent="0.25">
      <c r="B155" s="1" t="s">
        <v>16</v>
      </c>
      <c r="C155" s="1"/>
      <c r="D155" s="2">
        <f>[1]opstelling!E95</f>
        <v>103</v>
      </c>
      <c r="E155" s="2">
        <f>[1]opstelling!F95</f>
        <v>0</v>
      </c>
      <c r="F155" s="2">
        <f>[1]opstelling!G95</f>
        <v>100</v>
      </c>
    </row>
    <row r="156" spans="2:6" ht="15.75" x14ac:dyDescent="0.25">
      <c r="B156" s="1" t="s">
        <v>15</v>
      </c>
      <c r="C156" s="1"/>
      <c r="D156" s="2">
        <f>[1]opstelling!E96</f>
        <v>454</v>
      </c>
      <c r="E156" s="2">
        <f>[1]opstelling!F96</f>
        <v>200</v>
      </c>
      <c r="F156" s="2">
        <f>[1]opstelling!G96</f>
        <v>230</v>
      </c>
    </row>
    <row r="157" spans="2:6" ht="15.75" x14ac:dyDescent="0.25">
      <c r="B157" s="1" t="s">
        <v>14</v>
      </c>
      <c r="C157" s="1"/>
      <c r="D157" s="2">
        <f>[1]opstelling!E97</f>
        <v>2523</v>
      </c>
      <c r="E157" s="2">
        <f>[1]opstelling!F97</f>
        <v>2500</v>
      </c>
      <c r="F157" s="2">
        <f>[1]opstelling!G97</f>
        <v>2500</v>
      </c>
    </row>
    <row r="158" spans="2:6" ht="16.5" thickBot="1" x14ac:dyDescent="0.3">
      <c r="B158" s="1"/>
      <c r="C158" s="1"/>
      <c r="D158" s="3">
        <f>SUM(D150:D157)</f>
        <v>6725</v>
      </c>
      <c r="E158" s="3">
        <f>SUM(E150:E157)</f>
        <v>3400</v>
      </c>
      <c r="F158" s="3">
        <f>SUM(F150:F157)</f>
        <v>3530</v>
      </c>
    </row>
    <row r="159" spans="2:6" ht="15.75" x14ac:dyDescent="0.25">
      <c r="B159" s="1"/>
      <c r="C159" s="1"/>
      <c r="D159" s="1"/>
      <c r="E159" s="1"/>
      <c r="F159" s="1"/>
    </row>
    <row r="160" spans="2:6" ht="15.75" x14ac:dyDescent="0.25">
      <c r="B160" s="1"/>
      <c r="C160" s="1"/>
      <c r="D160" s="2"/>
      <c r="E160" s="2"/>
      <c r="F160" s="2"/>
    </row>
    <row r="161" spans="2:6" ht="15.75" x14ac:dyDescent="0.25">
      <c r="B161" s="4" t="s">
        <v>13</v>
      </c>
      <c r="C161" s="1"/>
      <c r="D161" s="2"/>
      <c r="E161" s="2"/>
      <c r="F161" s="2"/>
    </row>
    <row r="162" spans="2:6" ht="15.75" x14ac:dyDescent="0.25">
      <c r="B162" s="1" t="s">
        <v>12</v>
      </c>
      <c r="C162" s="1"/>
      <c r="D162" s="2">
        <f>[1]opstelling!E105</f>
        <v>5735</v>
      </c>
      <c r="E162" s="2">
        <f>[1]opstelling!F105</f>
        <v>5730</v>
      </c>
      <c r="F162" s="2">
        <f>[1]opstelling!G105</f>
        <v>5500</v>
      </c>
    </row>
    <row r="163" spans="2:6" ht="15.75" x14ac:dyDescent="0.25">
      <c r="B163" s="1" t="s">
        <v>11</v>
      </c>
      <c r="C163" s="1"/>
      <c r="D163" s="2">
        <f>[1]opstelling!E106</f>
        <v>362</v>
      </c>
      <c r="E163" s="2">
        <f>[1]opstelling!F106</f>
        <v>375</v>
      </c>
      <c r="F163" s="2">
        <f>[1]opstelling!G106</f>
        <v>375</v>
      </c>
    </row>
    <row r="164" spans="2:6" ht="16.5" thickBot="1" x14ac:dyDescent="0.3">
      <c r="B164" s="1"/>
      <c r="C164" s="1"/>
      <c r="D164" s="3">
        <f>SUM(D162:D163)</f>
        <v>6097</v>
      </c>
      <c r="E164" s="3">
        <f>SUM(E162:E163)</f>
        <v>6105</v>
      </c>
      <c r="F164" s="3">
        <f>SUM(F162:F163)</f>
        <v>5875</v>
      </c>
    </row>
    <row r="165" spans="2:6" ht="15.75" x14ac:dyDescent="0.25">
      <c r="B165" s="1"/>
      <c r="C165" s="1"/>
      <c r="D165" s="2"/>
      <c r="E165" s="2"/>
      <c r="F165" s="2"/>
    </row>
    <row r="166" spans="2:6" ht="15.75" x14ac:dyDescent="0.25">
      <c r="B166" s="1"/>
      <c r="C166" s="1"/>
      <c r="D166" s="2"/>
      <c r="E166" s="2"/>
      <c r="F166" s="2"/>
    </row>
    <row r="167" spans="2:6" ht="15.75" x14ac:dyDescent="0.25">
      <c r="B167" s="5" t="s">
        <v>10</v>
      </c>
      <c r="C167" s="1"/>
      <c r="D167" s="2"/>
      <c r="E167" s="2"/>
      <c r="F167" s="2"/>
    </row>
    <row r="168" spans="2:6" ht="15.75" x14ac:dyDescent="0.25">
      <c r="B168" s="1"/>
      <c r="C168" s="1"/>
      <c r="D168" s="2"/>
      <c r="E168" s="2"/>
      <c r="F168" s="2"/>
    </row>
    <row r="169" spans="2:6" ht="15.75" x14ac:dyDescent="0.25">
      <c r="B169" s="1"/>
      <c r="C169" s="1"/>
      <c r="D169" s="1"/>
      <c r="E169" s="1"/>
      <c r="F169" s="1"/>
    </row>
    <row r="170" spans="2:6" ht="15.75" x14ac:dyDescent="0.25">
      <c r="B170" s="4" t="s">
        <v>9</v>
      </c>
      <c r="C170" s="1"/>
      <c r="D170" s="2"/>
      <c r="E170" s="2"/>
      <c r="F170" s="2"/>
    </row>
    <row r="171" spans="2:6" ht="15.75" x14ac:dyDescent="0.25">
      <c r="B171" s="1" t="s">
        <v>8</v>
      </c>
      <c r="C171" s="1"/>
      <c r="D171" s="2">
        <f>[1]opstelling!E113</f>
        <v>6900</v>
      </c>
      <c r="E171" s="2">
        <f>[1]opstelling!F113</f>
        <v>3576</v>
      </c>
      <c r="F171" s="2">
        <f>[1]opstelling!G113</f>
        <v>4726</v>
      </c>
    </row>
    <row r="172" spans="2:6" ht="15.75" x14ac:dyDescent="0.25">
      <c r="B172" s="1" t="s">
        <v>7</v>
      </c>
      <c r="C172" s="1"/>
      <c r="D172" s="2">
        <f>[1]opstelling!E114</f>
        <v>7750</v>
      </c>
      <c r="E172" s="2">
        <f>[1]opstelling!F114</f>
        <v>0</v>
      </c>
      <c r="F172" s="2">
        <f>[1]opstelling!G114</f>
        <v>0</v>
      </c>
    </row>
    <row r="173" spans="2:6" ht="15.75" x14ac:dyDescent="0.25">
      <c r="B173" s="1" t="s">
        <v>6</v>
      </c>
      <c r="C173" s="1"/>
      <c r="D173" s="2">
        <f>[1]opstelling!E115</f>
        <v>11692</v>
      </c>
      <c r="E173" s="2">
        <f>[1]opstelling!F115</f>
        <v>6000</v>
      </c>
      <c r="F173" s="2">
        <f>[1]opstelling!G115</f>
        <v>6000</v>
      </c>
    </row>
    <row r="174" spans="2:6" ht="15.75" x14ac:dyDescent="0.25">
      <c r="B174" s="1" t="s">
        <v>5</v>
      </c>
      <c r="C174" s="1"/>
      <c r="D174" s="2">
        <f>[1]opstelling!E116</f>
        <v>8310</v>
      </c>
      <c r="E174" s="2">
        <f>[1]opstelling!F116</f>
        <v>5000</v>
      </c>
      <c r="F174" s="2">
        <f>[1]opstelling!G116</f>
        <v>5000</v>
      </c>
    </row>
    <row r="175" spans="2:6" ht="15.75" x14ac:dyDescent="0.25">
      <c r="B175" s="1" t="s">
        <v>4</v>
      </c>
      <c r="C175" s="1"/>
      <c r="D175" s="2">
        <f>[1]opstelling!E117</f>
        <v>0</v>
      </c>
      <c r="E175" s="2">
        <f>[1]opstelling!F117</f>
        <v>120</v>
      </c>
      <c r="F175" s="2">
        <f>[1]opstelling!G117</f>
        <v>100</v>
      </c>
    </row>
    <row r="176" spans="2:6" ht="16.5" thickBot="1" x14ac:dyDescent="0.3">
      <c r="B176" s="1"/>
      <c r="C176" s="1"/>
      <c r="D176" s="3">
        <f>SUM(D171:D175)</f>
        <v>34652</v>
      </c>
      <c r="E176" s="3">
        <f>SUM(E171:E175)</f>
        <v>14696</v>
      </c>
      <c r="F176" s="3">
        <f>SUM(F171:F175)</f>
        <v>15826</v>
      </c>
    </row>
    <row r="177" spans="2:6" ht="15.75" x14ac:dyDescent="0.25">
      <c r="B177" s="1"/>
      <c r="C177" s="1"/>
      <c r="D177" s="2"/>
      <c r="E177" s="2"/>
      <c r="F177" s="2"/>
    </row>
    <row r="178" spans="2:6" ht="15.75" x14ac:dyDescent="0.25">
      <c r="B178" s="4" t="s">
        <v>3</v>
      </c>
      <c r="C178" s="1"/>
      <c r="D178" s="2"/>
      <c r="E178" s="2"/>
      <c r="F178" s="2"/>
    </row>
    <row r="179" spans="2:6" ht="15.75" x14ac:dyDescent="0.25">
      <c r="B179" s="1" t="s">
        <v>2</v>
      </c>
      <c r="C179" s="1"/>
      <c r="D179" s="2">
        <f>[1]opstelling!E121</f>
        <v>29405</v>
      </c>
      <c r="E179" s="2">
        <f>[1]opstelling!F121</f>
        <v>29405</v>
      </c>
      <c r="F179" s="2">
        <f>[1]opstelling!G121</f>
        <v>29262.78</v>
      </c>
    </row>
    <row r="180" spans="2:6" ht="16.5" thickBot="1" x14ac:dyDescent="0.3">
      <c r="B180" s="1"/>
      <c r="C180" s="1"/>
      <c r="D180" s="3">
        <f>D179</f>
        <v>29405</v>
      </c>
      <c r="E180" s="3">
        <f>E179</f>
        <v>29405</v>
      </c>
      <c r="F180" s="3">
        <f>F179</f>
        <v>29262.78</v>
      </c>
    </row>
    <row r="181" spans="2:6" ht="15.75" x14ac:dyDescent="0.25">
      <c r="B181" s="1"/>
      <c r="C181" s="1"/>
      <c r="D181" s="2"/>
      <c r="E181" s="2"/>
      <c r="F181" s="2"/>
    </row>
    <row r="182" spans="2:6" ht="15.75" x14ac:dyDescent="0.25">
      <c r="B182" s="4" t="s">
        <v>1</v>
      </c>
      <c r="C182" s="1"/>
      <c r="D182" s="2"/>
      <c r="E182" s="2"/>
      <c r="F182" s="2"/>
    </row>
    <row r="183" spans="2:6" ht="15.75" x14ac:dyDescent="0.25">
      <c r="B183" s="1" t="s">
        <v>0</v>
      </c>
      <c r="C183" s="1"/>
      <c r="D183" s="2">
        <f>[1]opstelling!E125</f>
        <v>1378</v>
      </c>
      <c r="E183" s="2">
        <f>[1]opstelling!F125</f>
        <v>1150</v>
      </c>
      <c r="F183" s="2">
        <f>[1]opstelling!G125</f>
        <v>1250</v>
      </c>
    </row>
    <row r="184" spans="2:6" ht="16.5" thickBot="1" x14ac:dyDescent="0.3">
      <c r="B184" s="1"/>
      <c r="C184" s="1"/>
      <c r="D184" s="3">
        <f>D183</f>
        <v>1378</v>
      </c>
      <c r="E184" s="3">
        <f>E183</f>
        <v>1150</v>
      </c>
      <c r="F184" s="3">
        <f>F183</f>
        <v>1250</v>
      </c>
    </row>
    <row r="185" spans="2:6" ht="15.75" x14ac:dyDescent="0.25">
      <c r="B185" s="1"/>
      <c r="C185" s="1"/>
      <c r="D185" s="2"/>
      <c r="E185" s="2"/>
      <c r="F185" s="2"/>
    </row>
    <row r="186" spans="2:6" ht="15.75" x14ac:dyDescent="0.25">
      <c r="B186" s="1"/>
      <c r="C186" s="1"/>
      <c r="D186" s="1"/>
      <c r="E186" s="1"/>
      <c r="F186" s="1"/>
    </row>
    <row r="187" spans="2:6" ht="15.75" x14ac:dyDescent="0.25">
      <c r="B187" s="1"/>
      <c r="C187" s="1"/>
      <c r="D187" s="2"/>
      <c r="E187" s="2"/>
      <c r="F187" s="2"/>
    </row>
    <row r="188" spans="2:6" ht="15.75" x14ac:dyDescent="0.25">
      <c r="B188" s="1"/>
      <c r="C188" s="1"/>
      <c r="D188" s="2"/>
      <c r="E188" s="2"/>
      <c r="F188" s="2"/>
    </row>
    <row r="189" spans="2:6" ht="15.75" x14ac:dyDescent="0.25">
      <c r="B189" s="1"/>
      <c r="C189" s="1"/>
      <c r="D189" s="2"/>
      <c r="E189" s="2"/>
      <c r="F189" s="2"/>
    </row>
    <row r="190" spans="2:6" ht="15.75" x14ac:dyDescent="0.25">
      <c r="B190" s="1"/>
      <c r="C190" s="1"/>
      <c r="D190" s="2"/>
      <c r="E190" s="2"/>
      <c r="F190" s="2"/>
    </row>
    <row r="191" spans="2:6" ht="15.75" x14ac:dyDescent="0.25">
      <c r="B191" s="1"/>
      <c r="C191" s="1"/>
      <c r="D191" s="1"/>
      <c r="E191" s="1"/>
      <c r="F19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Vlaming</dc:creator>
  <cp:lastModifiedBy>Nico Vlaming</cp:lastModifiedBy>
  <dcterms:created xsi:type="dcterms:W3CDTF">2021-03-12T16:29:43Z</dcterms:created>
  <dcterms:modified xsi:type="dcterms:W3CDTF">2021-03-12T18:16:38Z</dcterms:modified>
</cp:coreProperties>
</file>