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/>
  </bookViews>
  <sheets>
    <sheet name="Blad1" sheetId="1" r:id="rId1"/>
    <sheet name="Blad2" sheetId="2" r:id="rId2"/>
    <sheet name="Blad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D159" i="1"/>
  <c r="D64" s="1"/>
  <c r="F104"/>
  <c r="F105"/>
  <c r="D106"/>
  <c r="D54" s="1"/>
  <c r="E106"/>
  <c r="E54" s="1"/>
  <c r="F109"/>
  <c r="F110"/>
  <c r="F111"/>
  <c r="D112"/>
  <c r="D56" s="1"/>
  <c r="E112"/>
  <c r="E56" s="1"/>
  <c r="F115"/>
  <c r="F116"/>
  <c r="F117"/>
  <c r="F118"/>
  <c r="F119"/>
  <c r="F120"/>
  <c r="F121"/>
  <c r="D122"/>
  <c r="D58" s="1"/>
  <c r="E122"/>
  <c r="E58" s="1"/>
  <c r="F125"/>
  <c r="F126"/>
  <c r="F127"/>
  <c r="F128"/>
  <c r="F129"/>
  <c r="F130"/>
  <c r="F131"/>
  <c r="F132"/>
  <c r="F133"/>
  <c r="D134"/>
  <c r="D60" s="1"/>
  <c r="E134"/>
  <c r="E60" s="1"/>
  <c r="F137"/>
  <c r="F138"/>
  <c r="F139"/>
  <c r="F140"/>
  <c r="F141"/>
  <c r="F142"/>
  <c r="D143"/>
  <c r="D62" s="1"/>
  <c r="E143"/>
  <c r="E62" s="1"/>
  <c r="F150"/>
  <c r="F151"/>
  <c r="F152"/>
  <c r="F153"/>
  <c r="F154"/>
  <c r="F155"/>
  <c r="F156"/>
  <c r="F157"/>
  <c r="E159"/>
  <c r="E64" s="1"/>
  <c r="F163"/>
  <c r="F165" s="1"/>
  <c r="F66" s="1"/>
  <c r="D165"/>
  <c r="D66" s="1"/>
  <c r="E165"/>
  <c r="E66" s="1"/>
  <c r="F172"/>
  <c r="F173"/>
  <c r="F174"/>
  <c r="F175"/>
  <c r="D176"/>
  <c r="D74" s="1"/>
  <c r="E176"/>
  <c r="E74" s="1"/>
  <c r="F179"/>
  <c r="F180" s="1"/>
  <c r="F76" s="1"/>
  <c r="D180"/>
  <c r="D76" s="1"/>
  <c r="E180"/>
  <c r="E76" s="1"/>
  <c r="F183"/>
  <c r="F184" s="1"/>
  <c r="F78" s="1"/>
  <c r="D184"/>
  <c r="D78" s="1"/>
  <c r="E184"/>
  <c r="E78" s="1"/>
  <c r="F112" l="1"/>
  <c r="F56" s="1"/>
  <c r="F134"/>
  <c r="F60" s="1"/>
  <c r="F106"/>
  <c r="F54" s="1"/>
  <c r="F176"/>
  <c r="F74" s="1"/>
  <c r="F159"/>
  <c r="F64" s="1"/>
  <c r="F143"/>
  <c r="F62" s="1"/>
  <c r="F122"/>
  <c r="F58" s="1"/>
  <c r="D68"/>
  <c r="E80"/>
  <c r="D80"/>
  <c r="F80"/>
  <c r="E68"/>
  <c r="E84" s="1"/>
  <c r="F68" l="1"/>
  <c r="F84" s="1"/>
  <c r="D84"/>
</calcChain>
</file>

<file path=xl/sharedStrings.xml><?xml version="1.0" encoding="utf-8"?>
<sst xmlns="http://schemas.openxmlformats.org/spreadsheetml/2006/main" count="92" uniqueCount="64">
  <si>
    <t>Akties</t>
  </si>
  <si>
    <t>Overige baten</t>
  </si>
  <si>
    <t>Ontvangen subsidies</t>
  </si>
  <si>
    <t>Subsidies</t>
  </si>
  <si>
    <t>Ontvangen donaties</t>
  </si>
  <si>
    <t>giften overige organisaties</t>
  </si>
  <si>
    <t>giften kerken</t>
  </si>
  <si>
    <t>giften particulieren</t>
  </si>
  <si>
    <t>Giften</t>
  </si>
  <si>
    <t>BATEN</t>
  </si>
  <si>
    <t>Bankkosten</t>
  </si>
  <si>
    <t>Rente leningen</t>
  </si>
  <si>
    <t>Rentellasten en bankkkosten</t>
  </si>
  <si>
    <t>centrale voedselbank</t>
  </si>
  <si>
    <t>Contributies &amp; abonnement</t>
  </si>
  <si>
    <t>Representatiekosten</t>
  </si>
  <si>
    <t>Reis-en verblijfkosten</t>
  </si>
  <si>
    <t>transportkosten</t>
  </si>
  <si>
    <t>kratten en koelboxen</t>
  </si>
  <si>
    <t>Verpakkingsmateriaal</t>
  </si>
  <si>
    <t>Inkoop goederen</t>
  </si>
  <si>
    <t>Algemene kosten</t>
  </si>
  <si>
    <t>€</t>
  </si>
  <si>
    <t>Begroting</t>
  </si>
  <si>
    <t>Exploitatie</t>
  </si>
  <si>
    <t>Toelichting  (Vervolg)</t>
  </si>
  <si>
    <t>Porto</t>
  </si>
  <si>
    <t>Drukwerk en papier</t>
  </si>
  <si>
    <t>kantoorapparatuur</t>
  </si>
  <si>
    <t>Kantoorartikelen</t>
  </si>
  <si>
    <t>Kosten internet</t>
  </si>
  <si>
    <t>Telefoon- en faxkosten</t>
  </si>
  <si>
    <t>Kantoorkosten</t>
  </si>
  <si>
    <t>reserveren voor auto</t>
  </si>
  <si>
    <t>MRB</t>
  </si>
  <si>
    <t xml:space="preserve">Boetes                   </t>
  </si>
  <si>
    <t>Verzekering auto</t>
  </si>
  <si>
    <t>Onderhoud auto</t>
  </si>
  <si>
    <t>Brandstof auto</t>
  </si>
  <si>
    <t>Oonderhoud heftruck</t>
  </si>
  <si>
    <t>Overige kosten aanhangwagen</t>
  </si>
  <si>
    <t>kosten aanhangwagen</t>
  </si>
  <si>
    <t>Vervoerskosten</t>
  </si>
  <si>
    <t>kosten koelcel</t>
  </si>
  <si>
    <t>Vriescel</t>
  </si>
  <si>
    <t xml:space="preserve">Onderhoud gebouw        </t>
  </si>
  <si>
    <t>Belastingen gebouw</t>
  </si>
  <si>
    <t>Energiekosten</t>
  </si>
  <si>
    <t>Verzekering gebouw</t>
  </si>
  <si>
    <t>huishoudelijke kosten</t>
  </si>
  <si>
    <t>Huisvestingskosten</t>
  </si>
  <si>
    <t>Afschrijvingen inventaris</t>
  </si>
  <si>
    <t>Afschrijvingen installaties</t>
  </si>
  <si>
    <t>Afschrijvingen gebouw</t>
  </si>
  <si>
    <t>Afschrijvingen</t>
  </si>
  <si>
    <t>overige kosten vrijwilligers</t>
  </si>
  <si>
    <t>Kerstattenties</t>
  </si>
  <si>
    <t>Kosten vrijwilligers</t>
  </si>
  <si>
    <t>LASTEN</t>
  </si>
  <si>
    <t xml:space="preserve">Toelichting </t>
  </si>
  <si>
    <t>RESULTAAT</t>
  </si>
  <si>
    <t>Totaal</t>
  </si>
  <si>
    <t>Rentelasten en bankkosten</t>
  </si>
  <si>
    <t>Stichting Voedselbank Kop van Noord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</si>
</sst>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2"/>
      <name val="Arial"/>
      <family val="2"/>
    </font>
    <font>
      <i/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20"/>
      <name val="Arial"/>
      <family val="2"/>
    </font>
    <font>
      <sz val="24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3" fontId="1" fillId="0" borderId="0" xfId="0" applyNumberFormat="1" applyFont="1"/>
    <xf numFmtId="3" fontId="1" fillId="0" borderId="1" xfId="0" applyNumberFormat="1" applyFont="1" applyBorder="1"/>
    <xf numFmtId="0" fontId="2" fillId="0" borderId="0" xfId="0" applyFont="1"/>
    <xf numFmtId="3" fontId="1" fillId="0" borderId="0" xfId="0" applyNumberFormat="1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0" fontId="9" fillId="0" borderId="0" xfId="0" applyFont="1"/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</cellXfs>
  <cellStyles count="1"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egroting%202020%20%20berekening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erekening"/>
      <sheetName val="opstelling"/>
      <sheetName val="Afschrijvingen"/>
      <sheetName val="Verslag"/>
    </sheetNames>
    <sheetDataSet>
      <sheetData sheetId="0">
        <row r="95">
          <cell r="G95">
            <v>5730</v>
          </cell>
        </row>
      </sheetData>
      <sheetData sheetId="1">
        <row r="48">
          <cell r="G48">
            <v>400</v>
          </cell>
        </row>
        <row r="49">
          <cell r="G49">
            <v>1550</v>
          </cell>
        </row>
        <row r="53">
          <cell r="G53">
            <v>4563.7750000000005</v>
          </cell>
        </row>
        <row r="54">
          <cell r="G54">
            <v>3759.3</v>
          </cell>
        </row>
        <row r="55">
          <cell r="G55">
            <v>1337.8</v>
          </cell>
        </row>
        <row r="59">
          <cell r="G59">
            <v>100</v>
          </cell>
        </row>
        <row r="60">
          <cell r="G60">
            <v>500</v>
          </cell>
        </row>
        <row r="61">
          <cell r="G61">
            <v>800</v>
          </cell>
        </row>
        <row r="62">
          <cell r="G62">
            <v>900</v>
          </cell>
        </row>
        <row r="63">
          <cell r="G63">
            <v>800</v>
          </cell>
        </row>
        <row r="64">
          <cell r="G64">
            <v>1000</v>
          </cell>
        </row>
        <row r="65">
          <cell r="G65">
            <v>0</v>
          </cell>
        </row>
        <row r="69">
          <cell r="G69">
            <v>425</v>
          </cell>
        </row>
        <row r="71">
          <cell r="G71">
            <v>300</v>
          </cell>
        </row>
        <row r="72">
          <cell r="G72">
            <v>3900</v>
          </cell>
        </row>
        <row r="73">
          <cell r="G73">
            <v>4000</v>
          </cell>
        </row>
        <row r="74">
          <cell r="G74">
            <v>1600</v>
          </cell>
        </row>
        <row r="75">
          <cell r="G75">
            <v>100</v>
          </cell>
        </row>
        <row r="76">
          <cell r="G76">
            <v>1960</v>
          </cell>
        </row>
        <row r="77">
          <cell r="G77">
            <v>5500</v>
          </cell>
        </row>
        <row r="81">
          <cell r="G81">
            <v>750</v>
          </cell>
        </row>
        <row r="82">
          <cell r="G82">
            <v>600</v>
          </cell>
        </row>
        <row r="83">
          <cell r="G83">
            <v>400</v>
          </cell>
        </row>
        <row r="84">
          <cell r="G84">
            <v>0</v>
          </cell>
        </row>
        <row r="85">
          <cell r="G85">
            <v>300</v>
          </cell>
        </row>
        <row r="86">
          <cell r="G86">
            <v>200</v>
          </cell>
        </row>
        <row r="91">
          <cell r="G91">
            <v>300</v>
          </cell>
        </row>
        <row r="92">
          <cell r="G92">
            <v>200</v>
          </cell>
        </row>
        <row r="93">
          <cell r="G93">
            <v>0</v>
          </cell>
        </row>
        <row r="94">
          <cell r="G94">
            <v>200</v>
          </cell>
        </row>
        <row r="96">
          <cell r="G96">
            <v>200</v>
          </cell>
        </row>
        <row r="97">
          <cell r="G97">
            <v>2500</v>
          </cell>
        </row>
        <row r="110">
          <cell r="G110">
            <v>3576</v>
          </cell>
        </row>
        <row r="111">
          <cell r="G111">
            <v>6000</v>
          </cell>
        </row>
        <row r="112">
          <cell r="G112">
            <v>5000</v>
          </cell>
        </row>
        <row r="113">
          <cell r="G113">
            <v>120</v>
          </cell>
        </row>
        <row r="117">
          <cell r="G117">
            <v>29404.9</v>
          </cell>
        </row>
        <row r="121">
          <cell r="G121">
            <v>1150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4:F191"/>
  <sheetViews>
    <sheetView tabSelected="1" topLeftCell="A151" workbookViewId="0">
      <selection activeCell="K179" sqref="K179"/>
    </sheetView>
  </sheetViews>
  <sheetFormatPr defaultRowHeight="15"/>
  <cols>
    <col min="1" max="1" width="5.42578125" customWidth="1"/>
    <col min="2" max="2" width="14.42578125" customWidth="1"/>
    <col min="3" max="3" width="26.7109375" customWidth="1"/>
    <col min="4" max="4" width="14.140625" customWidth="1"/>
    <col min="5" max="5" width="12.28515625" customWidth="1"/>
    <col min="6" max="6" width="12.42578125" customWidth="1"/>
  </cols>
  <sheetData>
    <row r="14" spans="2:6" ht="25.5">
      <c r="B14" s="15" t="s">
        <v>63</v>
      </c>
      <c r="C14" s="14"/>
      <c r="D14" s="14"/>
      <c r="E14" s="14"/>
      <c r="F14" s="14"/>
    </row>
    <row r="21" spans="3:3" ht="30">
      <c r="C21" s="13" t="s">
        <v>23</v>
      </c>
    </row>
    <row r="30" spans="3:3" ht="25.5">
      <c r="C30" s="12">
        <v>2020</v>
      </c>
    </row>
    <row r="49" spans="2:6" ht="15.75">
      <c r="D49" s="6" t="s">
        <v>24</v>
      </c>
      <c r="E49" s="6" t="s">
        <v>23</v>
      </c>
      <c r="F49" s="6" t="s">
        <v>23</v>
      </c>
    </row>
    <row r="50" spans="2:6">
      <c r="D50" s="9">
        <v>2019</v>
      </c>
      <c r="E50" s="9">
        <v>2019</v>
      </c>
      <c r="F50" s="9">
        <v>2020</v>
      </c>
    </row>
    <row r="51" spans="2:6" ht="15.75">
      <c r="D51" s="7" t="s">
        <v>22</v>
      </c>
      <c r="E51" s="7" t="s">
        <v>22</v>
      </c>
      <c r="F51" s="7" t="s">
        <v>22</v>
      </c>
    </row>
    <row r="52" spans="2:6" ht="15.75">
      <c r="B52" s="6" t="s">
        <v>58</v>
      </c>
    </row>
    <row r="53" spans="2:6">
      <c r="B53" s="11"/>
    </row>
    <row r="54" spans="2:6" ht="15.75">
      <c r="B54" s="1" t="s">
        <v>57</v>
      </c>
      <c r="C54" s="1"/>
      <c r="D54" s="2">
        <f>D106</f>
        <v>1960</v>
      </c>
      <c r="E54" s="2">
        <f>E106</f>
        <v>1900</v>
      </c>
      <c r="F54" s="2">
        <f>F106</f>
        <v>1950</v>
      </c>
    </row>
    <row r="55" spans="2:6" ht="15.75">
      <c r="B55" s="1"/>
      <c r="C55" s="1"/>
      <c r="D55" s="2"/>
      <c r="E55" s="2"/>
      <c r="F55" s="2"/>
    </row>
    <row r="56" spans="2:6" ht="15.75">
      <c r="B56" s="1" t="s">
        <v>54</v>
      </c>
      <c r="C56" s="1"/>
      <c r="D56" s="2">
        <f>D112</f>
        <v>8980</v>
      </c>
      <c r="E56" s="2">
        <f>E112</f>
        <v>7172</v>
      </c>
      <c r="F56" s="2">
        <f>F112</f>
        <v>9660.875</v>
      </c>
    </row>
    <row r="57" spans="2:6" ht="15.75">
      <c r="B57" s="1"/>
      <c r="C57" s="1"/>
      <c r="D57" s="1"/>
      <c r="E57" s="1"/>
      <c r="F57" s="1"/>
    </row>
    <row r="58" spans="2:6" ht="15.75">
      <c r="B58" s="1" t="s">
        <v>50</v>
      </c>
      <c r="C58" s="1"/>
      <c r="D58" s="2">
        <f>D122</f>
        <v>4840</v>
      </c>
      <c r="E58" s="2">
        <f>E122</f>
        <v>6250</v>
      </c>
      <c r="F58" s="2">
        <f>F122</f>
        <v>4100</v>
      </c>
    </row>
    <row r="59" spans="2:6" ht="15.75">
      <c r="B59" s="1"/>
      <c r="C59" s="1"/>
      <c r="D59" s="1"/>
      <c r="E59" s="1"/>
      <c r="F59" s="1"/>
    </row>
    <row r="60" spans="2:6" ht="15.75">
      <c r="B60" s="1" t="s">
        <v>42</v>
      </c>
      <c r="C60" s="1"/>
      <c r="D60" s="2">
        <f>D134</f>
        <v>16503</v>
      </c>
      <c r="E60" s="2">
        <f>E134</f>
        <v>18185</v>
      </c>
      <c r="F60" s="2">
        <f>F134</f>
        <v>17785</v>
      </c>
    </row>
    <row r="61" spans="2:6" ht="15.75">
      <c r="B61" s="1"/>
      <c r="C61" s="1"/>
      <c r="D61" s="1"/>
      <c r="E61" s="1"/>
      <c r="F61" s="1"/>
    </row>
    <row r="62" spans="2:6" ht="15.75">
      <c r="B62" s="1" t="s">
        <v>32</v>
      </c>
      <c r="C62" s="1"/>
      <c r="D62" s="2">
        <f>D143</f>
        <v>2481</v>
      </c>
      <c r="E62" s="2">
        <f>E143</f>
        <v>2250</v>
      </c>
      <c r="F62" s="2">
        <f>F143</f>
        <v>2250</v>
      </c>
    </row>
    <row r="63" spans="2:6" ht="15.75">
      <c r="B63" s="1"/>
      <c r="C63" s="1"/>
      <c r="D63" s="1"/>
      <c r="E63" s="1"/>
      <c r="F63" s="1"/>
    </row>
    <row r="64" spans="2:6" ht="15.75">
      <c r="B64" s="1" t="s">
        <v>21</v>
      </c>
      <c r="C64" s="1"/>
      <c r="D64" s="2">
        <f>D159</f>
        <v>3276</v>
      </c>
      <c r="E64" s="2">
        <f>E159</f>
        <v>2700</v>
      </c>
      <c r="F64" s="2">
        <f>F159</f>
        <v>3400</v>
      </c>
    </row>
    <row r="65" spans="2:6" ht="15.75">
      <c r="B65" s="1"/>
      <c r="C65" s="1"/>
      <c r="D65" s="1"/>
      <c r="E65" s="1"/>
      <c r="F65" s="1"/>
    </row>
    <row r="66" spans="2:6" ht="15.75">
      <c r="B66" s="1" t="s">
        <v>62</v>
      </c>
      <c r="C66" s="1"/>
      <c r="D66" s="2">
        <f>D165</f>
        <v>6309</v>
      </c>
      <c r="E66" s="2">
        <f>E165</f>
        <v>6290</v>
      </c>
      <c r="F66" s="2">
        <f>F165</f>
        <v>6105</v>
      </c>
    </row>
    <row r="67" spans="2:6" ht="15.75">
      <c r="B67" s="1"/>
      <c r="C67" s="1"/>
      <c r="D67" s="1"/>
      <c r="E67" s="1"/>
      <c r="F67" s="1"/>
    </row>
    <row r="68" spans="2:6" ht="16.5" thickBot="1">
      <c r="B68" s="1" t="s">
        <v>61</v>
      </c>
      <c r="C68" s="1"/>
      <c r="D68" s="3">
        <f>SUM(D54:D67)</f>
        <v>44349</v>
      </c>
      <c r="E68" s="3">
        <f>SUM(E54:E67)</f>
        <v>44747</v>
      </c>
      <c r="F68" s="3">
        <f>SUM(F54:F67)</f>
        <v>45250.875</v>
      </c>
    </row>
    <row r="69" spans="2:6" ht="15.75">
      <c r="B69" s="1"/>
      <c r="C69" s="1"/>
      <c r="D69" s="1"/>
      <c r="E69" s="1"/>
      <c r="F69" s="1"/>
    </row>
    <row r="70" spans="2:6" ht="15.75">
      <c r="B70" s="1"/>
      <c r="C70" s="1"/>
      <c r="D70" s="1"/>
      <c r="E70" s="1"/>
      <c r="F70" s="1"/>
    </row>
    <row r="71" spans="2:6" ht="15.75">
      <c r="B71" s="1"/>
      <c r="C71" s="1"/>
      <c r="D71" s="1"/>
      <c r="E71" s="1"/>
      <c r="F71" s="1"/>
    </row>
    <row r="72" spans="2:6" ht="15.75">
      <c r="B72" s="6" t="s">
        <v>9</v>
      </c>
    </row>
    <row r="74" spans="2:6" ht="15.75">
      <c r="B74" s="1" t="s">
        <v>8</v>
      </c>
      <c r="C74" s="1"/>
      <c r="D74" s="2">
        <f>D176</f>
        <v>17497</v>
      </c>
      <c r="E74" s="2">
        <f>E176</f>
        <v>13859</v>
      </c>
      <c r="F74" s="2">
        <f>F176</f>
        <v>14696</v>
      </c>
    </row>
    <row r="75" spans="2:6" ht="15.75">
      <c r="B75" s="1"/>
      <c r="C75" s="1"/>
      <c r="D75" s="1"/>
      <c r="E75" s="1"/>
      <c r="F75" s="1"/>
    </row>
    <row r="76" spans="2:6" ht="15.75">
      <c r="B76" s="1" t="s">
        <v>3</v>
      </c>
      <c r="C76" s="1"/>
      <c r="D76" s="2">
        <f>D180</f>
        <v>29487</v>
      </c>
      <c r="E76" s="2">
        <f>E180</f>
        <v>29488</v>
      </c>
      <c r="F76" s="2">
        <f>F180</f>
        <v>29404.9</v>
      </c>
    </row>
    <row r="77" spans="2:6" ht="15.75">
      <c r="B77" s="1"/>
      <c r="C77" s="1"/>
      <c r="D77" s="1"/>
      <c r="E77" s="1"/>
      <c r="F77" s="1"/>
    </row>
    <row r="78" spans="2:6" ht="15.75">
      <c r="B78" s="1" t="s">
        <v>1</v>
      </c>
      <c r="C78" s="1"/>
      <c r="D78" s="2">
        <f>D184</f>
        <v>2658</v>
      </c>
      <c r="E78" s="2">
        <f>E184</f>
        <v>1400</v>
      </c>
      <c r="F78" s="2">
        <f>F184</f>
        <v>1150</v>
      </c>
    </row>
    <row r="79" spans="2:6" ht="15.75">
      <c r="B79" s="1"/>
      <c r="C79" s="1"/>
      <c r="D79" s="1"/>
      <c r="E79" s="1"/>
      <c r="F79" s="1"/>
    </row>
    <row r="80" spans="2:6" ht="16.5" thickBot="1">
      <c r="B80" s="1" t="s">
        <v>61</v>
      </c>
      <c r="C80" s="1"/>
      <c r="D80" s="3">
        <f>SUM(D74:D78)</f>
        <v>49642</v>
      </c>
      <c r="E80" s="3">
        <f>SUM(E74:E78)</f>
        <v>44747</v>
      </c>
      <c r="F80" s="3">
        <f>SUM(F74:F78)</f>
        <v>45250.9</v>
      </c>
    </row>
    <row r="81" spans="2:6" ht="15.75">
      <c r="B81" s="1"/>
      <c r="C81" s="1"/>
      <c r="D81" s="1"/>
      <c r="E81" s="1"/>
      <c r="F81" s="1"/>
    </row>
    <row r="82" spans="2:6" ht="15.75">
      <c r="B82" s="1"/>
      <c r="C82" s="1"/>
      <c r="D82" s="1"/>
      <c r="E82" s="1"/>
      <c r="F82" s="1"/>
    </row>
    <row r="83" spans="2:6" ht="15.75">
      <c r="B83" s="1"/>
      <c r="C83" s="1"/>
      <c r="D83" s="1"/>
      <c r="E83" s="1"/>
      <c r="F83" s="1"/>
    </row>
    <row r="84" spans="2:6" ht="16.5" thickBot="1">
      <c r="B84" s="6" t="s">
        <v>60</v>
      </c>
      <c r="C84" s="1"/>
      <c r="D84" s="3">
        <f>D80-D68</f>
        <v>5293</v>
      </c>
      <c r="E84" s="3">
        <f>E80-E68</f>
        <v>0</v>
      </c>
      <c r="F84" s="3">
        <f>F80-F68</f>
        <v>2.5000000001455192E-2</v>
      </c>
    </row>
    <row r="97" spans="2:6" ht="18">
      <c r="B97" s="10" t="s">
        <v>59</v>
      </c>
    </row>
    <row r="98" spans="2:6" ht="15.75">
      <c r="B98" s="6"/>
      <c r="D98" s="6" t="s">
        <v>24</v>
      </c>
      <c r="E98" s="6" t="s">
        <v>23</v>
      </c>
      <c r="F98" s="6" t="s">
        <v>23</v>
      </c>
    </row>
    <row r="99" spans="2:6">
      <c r="B99" s="8"/>
      <c r="D99" s="9">
        <v>2019</v>
      </c>
      <c r="E99" s="9">
        <v>2019</v>
      </c>
      <c r="F99" s="9">
        <v>2020</v>
      </c>
    </row>
    <row r="100" spans="2:6" ht="15.75">
      <c r="D100" s="7" t="s">
        <v>22</v>
      </c>
      <c r="E100" s="7" t="s">
        <v>22</v>
      </c>
      <c r="F100" s="7" t="s">
        <v>22</v>
      </c>
    </row>
    <row r="101" spans="2:6" ht="15.75">
      <c r="B101" s="6" t="s">
        <v>58</v>
      </c>
    </row>
    <row r="102" spans="2:6">
      <c r="B102" s="8"/>
    </row>
    <row r="103" spans="2:6" ht="15.75">
      <c r="B103" s="4" t="s">
        <v>57</v>
      </c>
      <c r="C103" s="1"/>
      <c r="D103" s="1"/>
      <c r="E103" s="1"/>
      <c r="F103" s="1"/>
    </row>
    <row r="104" spans="2:6" ht="15.75">
      <c r="B104" s="1" t="s">
        <v>56</v>
      </c>
      <c r="C104" s="1"/>
      <c r="D104" s="2">
        <v>390</v>
      </c>
      <c r="E104" s="2">
        <v>350</v>
      </c>
      <c r="F104" s="2">
        <f>[1]opstelling!G48</f>
        <v>400</v>
      </c>
    </row>
    <row r="105" spans="2:6" ht="15.75">
      <c r="B105" s="1" t="s">
        <v>55</v>
      </c>
      <c r="C105" s="1"/>
      <c r="D105" s="2">
        <v>1570</v>
      </c>
      <c r="E105" s="2">
        <v>1550</v>
      </c>
      <c r="F105" s="2">
        <f>[1]opstelling!G49</f>
        <v>1550</v>
      </c>
    </row>
    <row r="106" spans="2:6" ht="16.5" thickBot="1">
      <c r="B106" s="1"/>
      <c r="C106" s="1"/>
      <c r="D106" s="3">
        <f>SUM(D104:D105)</f>
        <v>1960</v>
      </c>
      <c r="E106" s="3">
        <f>SUM(E104:E105)</f>
        <v>1900</v>
      </c>
      <c r="F106" s="3">
        <f>SUM(F104:F105)</f>
        <v>1950</v>
      </c>
    </row>
    <row r="107" spans="2:6" ht="15.75">
      <c r="B107" s="1"/>
      <c r="C107" s="1"/>
      <c r="D107" s="2"/>
      <c r="E107" s="2"/>
      <c r="F107" s="2"/>
    </row>
    <row r="108" spans="2:6" ht="15.75">
      <c r="B108" s="4" t="s">
        <v>54</v>
      </c>
      <c r="C108" s="1"/>
      <c r="D108" s="2"/>
      <c r="E108" s="2"/>
      <c r="F108" s="2"/>
    </row>
    <row r="109" spans="2:6" ht="15.75">
      <c r="B109" s="1" t="s">
        <v>53</v>
      </c>
      <c r="C109" s="1"/>
      <c r="D109" s="2">
        <v>4564</v>
      </c>
      <c r="E109" s="2">
        <v>4564</v>
      </c>
      <c r="F109" s="2">
        <f>[1]opstelling!G53</f>
        <v>4563.7750000000005</v>
      </c>
    </row>
    <row r="110" spans="2:6" ht="15.75">
      <c r="B110" s="1" t="s">
        <v>52</v>
      </c>
      <c r="C110" s="1"/>
      <c r="D110" s="2">
        <v>3378</v>
      </c>
      <c r="E110" s="2">
        <v>1668</v>
      </c>
      <c r="F110" s="2">
        <f>[1]opstelling!G54</f>
        <v>3759.3</v>
      </c>
    </row>
    <row r="111" spans="2:6" ht="15.75">
      <c r="B111" s="1" t="s">
        <v>51</v>
      </c>
      <c r="C111" s="1"/>
      <c r="D111" s="2">
        <v>1038</v>
      </c>
      <c r="E111" s="2">
        <v>940</v>
      </c>
      <c r="F111" s="2">
        <f>[1]opstelling!G55</f>
        <v>1337.8</v>
      </c>
    </row>
    <row r="112" spans="2:6" ht="16.5" thickBot="1">
      <c r="B112" s="1"/>
      <c r="C112" s="1"/>
      <c r="D112" s="3">
        <f>SUM(D109:D111)</f>
        <v>8980</v>
      </c>
      <c r="E112" s="3">
        <f>SUM(E109:E111)</f>
        <v>7172</v>
      </c>
      <c r="F112" s="3">
        <f>SUM(F109:F111)</f>
        <v>9660.875</v>
      </c>
    </row>
    <row r="113" spans="2:6" ht="15.75">
      <c r="B113" s="1"/>
      <c r="C113" s="1"/>
      <c r="D113" s="2"/>
      <c r="E113" s="2"/>
      <c r="F113" s="2"/>
    </row>
    <row r="114" spans="2:6" ht="15.75">
      <c r="B114" s="4" t="s">
        <v>50</v>
      </c>
      <c r="C114" s="1"/>
      <c r="D114" s="2"/>
      <c r="E114" s="2"/>
      <c r="F114" s="2"/>
    </row>
    <row r="115" spans="2:6" ht="15.75">
      <c r="B115" s="1" t="s">
        <v>49</v>
      </c>
      <c r="C115" s="1"/>
      <c r="D115" s="2">
        <v>225</v>
      </c>
      <c r="E115" s="2">
        <v>300</v>
      </c>
      <c r="F115" s="2">
        <f>[1]opstelling!G59</f>
        <v>100</v>
      </c>
    </row>
    <row r="116" spans="2:6" ht="15.75">
      <c r="B116" s="1" t="s">
        <v>48</v>
      </c>
      <c r="C116" s="1"/>
      <c r="D116" s="2">
        <v>493</v>
      </c>
      <c r="E116" s="2">
        <v>450</v>
      </c>
      <c r="F116" s="2">
        <f>[1]opstelling!G60</f>
        <v>500</v>
      </c>
    </row>
    <row r="117" spans="2:6" ht="15.75">
      <c r="B117" s="1" t="s">
        <v>47</v>
      </c>
      <c r="C117" s="1"/>
      <c r="D117" s="2">
        <v>1193</v>
      </c>
      <c r="E117" s="2">
        <v>3300</v>
      </c>
      <c r="F117" s="2">
        <f>[1]opstelling!G61</f>
        <v>800</v>
      </c>
    </row>
    <row r="118" spans="2:6" ht="15.75">
      <c r="B118" s="1" t="s">
        <v>46</v>
      </c>
      <c r="C118" s="1"/>
      <c r="D118" s="2">
        <v>889</v>
      </c>
      <c r="E118" s="2">
        <v>800</v>
      </c>
      <c r="F118" s="2">
        <f>[1]opstelling!G62</f>
        <v>900</v>
      </c>
    </row>
    <row r="119" spans="2:6" ht="15.75">
      <c r="B119" s="1" t="s">
        <v>45</v>
      </c>
      <c r="C119" s="1"/>
      <c r="D119" s="2">
        <v>785</v>
      </c>
      <c r="E119" s="2">
        <v>800</v>
      </c>
      <c r="F119" s="2">
        <f>[1]opstelling!G63</f>
        <v>800</v>
      </c>
    </row>
    <row r="120" spans="2:6" ht="15.75">
      <c r="B120" s="1" t="s">
        <v>44</v>
      </c>
      <c r="C120" s="1"/>
      <c r="D120" s="2">
        <v>1086</v>
      </c>
      <c r="E120" s="2">
        <v>600</v>
      </c>
      <c r="F120" s="2">
        <f>[1]opstelling!G64</f>
        <v>1000</v>
      </c>
    </row>
    <row r="121" spans="2:6" ht="15.75">
      <c r="B121" s="1" t="s">
        <v>43</v>
      </c>
      <c r="C121" s="1"/>
      <c r="D121" s="2">
        <v>169</v>
      </c>
      <c r="E121" s="2">
        <v>0</v>
      </c>
      <c r="F121" s="2">
        <f>[1]opstelling!G65</f>
        <v>0</v>
      </c>
    </row>
    <row r="122" spans="2:6" ht="16.5" thickBot="1">
      <c r="B122" s="1"/>
      <c r="C122" s="1"/>
      <c r="D122" s="3">
        <f>SUM(D115:D121)</f>
        <v>4840</v>
      </c>
      <c r="E122" s="3">
        <f>SUM(E115:E121)</f>
        <v>6250</v>
      </c>
      <c r="F122" s="3">
        <f>SUM(F115:F121)</f>
        <v>4100</v>
      </c>
    </row>
    <row r="123" spans="2:6" ht="15.75">
      <c r="B123" s="1"/>
      <c r="C123" s="1"/>
      <c r="D123" s="2"/>
      <c r="E123" s="2"/>
      <c r="F123" s="2"/>
    </row>
    <row r="124" spans="2:6" ht="15.75">
      <c r="B124" s="4" t="s">
        <v>42</v>
      </c>
      <c r="C124" s="1"/>
      <c r="D124" s="2"/>
      <c r="E124" s="2"/>
      <c r="F124" s="2"/>
    </row>
    <row r="125" spans="2:6" ht="15.75">
      <c r="B125" s="1" t="s">
        <v>41</v>
      </c>
      <c r="C125" s="1"/>
      <c r="D125" s="2">
        <v>131</v>
      </c>
      <c r="E125" s="2">
        <v>425</v>
      </c>
      <c r="F125" s="2">
        <f>[1]opstelling!G69</f>
        <v>425</v>
      </c>
    </row>
    <row r="126" spans="2:6" ht="15.75">
      <c r="B126" s="1" t="s">
        <v>40</v>
      </c>
      <c r="C126" s="1"/>
      <c r="D126" s="2">
        <v>0</v>
      </c>
      <c r="E126" s="2">
        <v>0</v>
      </c>
      <c r="F126" s="2">
        <f>[1]opstelling!G70</f>
        <v>0</v>
      </c>
    </row>
    <row r="127" spans="2:6" ht="15.75">
      <c r="B127" s="1" t="s">
        <v>39</v>
      </c>
      <c r="C127" s="1"/>
      <c r="D127" s="2">
        <v>328</v>
      </c>
      <c r="E127" s="2">
        <v>300</v>
      </c>
      <c r="F127" s="2">
        <f>[1]opstelling!G71</f>
        <v>300</v>
      </c>
    </row>
    <row r="128" spans="2:6" ht="15.75">
      <c r="B128" s="1" t="s">
        <v>38</v>
      </c>
      <c r="C128" s="1"/>
      <c r="D128" s="2">
        <v>3829</v>
      </c>
      <c r="E128" s="2">
        <v>4100</v>
      </c>
      <c r="F128" s="2">
        <f>[1]opstelling!G72</f>
        <v>3900</v>
      </c>
    </row>
    <row r="129" spans="2:6" ht="15.75">
      <c r="B129" s="1" t="s">
        <v>37</v>
      </c>
      <c r="C129" s="1"/>
      <c r="D129" s="2">
        <v>3140</v>
      </c>
      <c r="E129" s="2">
        <v>4000</v>
      </c>
      <c r="F129" s="2">
        <f>[1]opstelling!G73</f>
        <v>4000</v>
      </c>
    </row>
    <row r="130" spans="2:6" ht="15.75">
      <c r="B130" s="1" t="s">
        <v>36</v>
      </c>
      <c r="C130" s="1"/>
      <c r="D130" s="2">
        <v>1556</v>
      </c>
      <c r="E130" s="2">
        <v>1800</v>
      </c>
      <c r="F130" s="2">
        <f>[1]opstelling!G74</f>
        <v>1600</v>
      </c>
    </row>
    <row r="131" spans="2:6" ht="15.75">
      <c r="B131" s="1" t="s">
        <v>35</v>
      </c>
      <c r="C131" s="1"/>
      <c r="D131" s="2">
        <v>59</v>
      </c>
      <c r="E131" s="2">
        <v>100</v>
      </c>
      <c r="F131" s="2">
        <f>[1]opstelling!G75</f>
        <v>100</v>
      </c>
    </row>
    <row r="132" spans="2:6" ht="15.75">
      <c r="B132" s="1" t="s">
        <v>34</v>
      </c>
      <c r="C132" s="1"/>
      <c r="D132" s="2">
        <v>1960</v>
      </c>
      <c r="E132" s="2">
        <v>1960</v>
      </c>
      <c r="F132" s="2">
        <f>[1]opstelling!G76</f>
        <v>1960</v>
      </c>
    </row>
    <row r="133" spans="2:6" ht="15.75">
      <c r="B133" s="1" t="s">
        <v>33</v>
      </c>
      <c r="C133" s="1"/>
      <c r="D133" s="2">
        <v>5500</v>
      </c>
      <c r="E133" s="2">
        <v>5500</v>
      </c>
      <c r="F133" s="2">
        <f>[1]opstelling!G77</f>
        <v>5500</v>
      </c>
    </row>
    <row r="134" spans="2:6" ht="16.5" thickBot="1">
      <c r="B134" s="1"/>
      <c r="C134" s="1"/>
      <c r="D134" s="3">
        <f>SUM(D125:D133)</f>
        <v>16503</v>
      </c>
      <c r="E134" s="3">
        <f>SUM(E125:E133)</f>
        <v>18185</v>
      </c>
      <c r="F134" s="3">
        <f>SUM(F125:F133)</f>
        <v>17785</v>
      </c>
    </row>
    <row r="135" spans="2:6" ht="15.75">
      <c r="B135" s="1"/>
      <c r="C135" s="1"/>
      <c r="D135" s="2"/>
      <c r="E135" s="2"/>
      <c r="F135" s="2"/>
    </row>
    <row r="136" spans="2:6" ht="15.75">
      <c r="B136" s="4" t="s">
        <v>32</v>
      </c>
      <c r="C136" s="1"/>
      <c r="D136" s="2"/>
      <c r="E136" s="2"/>
      <c r="F136" s="2"/>
    </row>
    <row r="137" spans="2:6" ht="15.75">
      <c r="B137" s="1" t="s">
        <v>31</v>
      </c>
      <c r="C137" s="1"/>
      <c r="D137" s="2">
        <v>736</v>
      </c>
      <c r="E137" s="2">
        <v>700</v>
      </c>
      <c r="F137" s="2">
        <f>[1]opstelling!G81</f>
        <v>750</v>
      </c>
    </row>
    <row r="138" spans="2:6" ht="15.75">
      <c r="B138" s="1" t="s">
        <v>30</v>
      </c>
      <c r="C138" s="1"/>
      <c r="D138" s="2">
        <v>568</v>
      </c>
      <c r="E138" s="2">
        <v>600</v>
      </c>
      <c r="F138" s="2">
        <f>[1]opstelling!G82</f>
        <v>600</v>
      </c>
    </row>
    <row r="139" spans="2:6" ht="15.75">
      <c r="B139" s="1" t="s">
        <v>29</v>
      </c>
      <c r="C139" s="1"/>
      <c r="D139" s="2">
        <v>374</v>
      </c>
      <c r="E139" s="2">
        <v>400</v>
      </c>
      <c r="F139" s="2">
        <f>[1]opstelling!G83</f>
        <v>400</v>
      </c>
    </row>
    <row r="140" spans="2:6" ht="15.75">
      <c r="B140" s="1" t="s">
        <v>28</v>
      </c>
      <c r="C140" s="1"/>
      <c r="D140" s="2">
        <v>304</v>
      </c>
      <c r="E140" s="2">
        <v>0</v>
      </c>
      <c r="F140" s="2">
        <f>[1]opstelling!G84</f>
        <v>0</v>
      </c>
    </row>
    <row r="141" spans="2:6" ht="15.75">
      <c r="B141" s="1" t="s">
        <v>27</v>
      </c>
      <c r="C141" s="1"/>
      <c r="D141" s="2">
        <v>316</v>
      </c>
      <c r="E141" s="2">
        <v>250</v>
      </c>
      <c r="F141" s="2">
        <f>[1]opstelling!G85</f>
        <v>300</v>
      </c>
    </row>
    <row r="142" spans="2:6" ht="15.75">
      <c r="B142" s="1" t="s">
        <v>26</v>
      </c>
      <c r="C142" s="1"/>
      <c r="D142" s="2">
        <v>183</v>
      </c>
      <c r="E142" s="2">
        <v>300</v>
      </c>
      <c r="F142" s="2">
        <f>[1]opstelling!G86</f>
        <v>200</v>
      </c>
    </row>
    <row r="143" spans="2:6" ht="16.5" thickBot="1">
      <c r="B143" s="1"/>
      <c r="C143" s="1"/>
      <c r="D143" s="3">
        <f>SUM(D137:D142)</f>
        <v>2481</v>
      </c>
      <c r="E143" s="3">
        <f>SUM(E137:E142)</f>
        <v>2250</v>
      </c>
      <c r="F143" s="3">
        <f>SUM(F137:F142)</f>
        <v>2250</v>
      </c>
    </row>
    <row r="144" spans="2:6" ht="15.75">
      <c r="B144" s="6" t="s">
        <v>25</v>
      </c>
      <c r="C144" s="1"/>
      <c r="D144" s="5"/>
      <c r="E144" s="5"/>
      <c r="F144" s="5"/>
    </row>
    <row r="145" spans="2:6" ht="15.75">
      <c r="B145" s="1"/>
      <c r="C145" s="1"/>
      <c r="D145" s="6" t="s">
        <v>24</v>
      </c>
      <c r="E145" s="6" t="s">
        <v>23</v>
      </c>
      <c r="F145" s="6" t="s">
        <v>23</v>
      </c>
    </row>
    <row r="146" spans="2:6" ht="15.75">
      <c r="B146" s="1"/>
      <c r="C146" s="1"/>
      <c r="D146" s="6">
        <v>2019</v>
      </c>
      <c r="E146" s="6">
        <v>2019</v>
      </c>
      <c r="F146" s="6">
        <v>2020</v>
      </c>
    </row>
    <row r="147" spans="2:6" ht="15.75">
      <c r="D147" s="7" t="s">
        <v>22</v>
      </c>
      <c r="E147" s="7" t="s">
        <v>22</v>
      </c>
      <c r="F147" s="7" t="s">
        <v>22</v>
      </c>
    </row>
    <row r="148" spans="2:6" ht="15.75">
      <c r="B148" s="1"/>
      <c r="C148" s="1"/>
      <c r="D148" s="6"/>
      <c r="E148" s="6"/>
      <c r="F148" s="6"/>
    </row>
    <row r="149" spans="2:6" ht="15.75">
      <c r="B149" s="4" t="s">
        <v>21</v>
      </c>
      <c r="C149" s="1"/>
      <c r="D149" s="2"/>
      <c r="E149" s="2"/>
      <c r="F149" s="2"/>
    </row>
    <row r="150" spans="2:6" ht="15.75">
      <c r="B150" s="1" t="s">
        <v>20</v>
      </c>
      <c r="C150" s="1"/>
      <c r="D150" s="2">
        <v>211</v>
      </c>
      <c r="E150" s="2">
        <v>0</v>
      </c>
      <c r="F150" s="2">
        <f>[1]opstelling!G90</f>
        <v>0</v>
      </c>
    </row>
    <row r="151" spans="2:6" ht="15.75">
      <c r="B151" s="1" t="s">
        <v>19</v>
      </c>
      <c r="C151" s="1"/>
      <c r="D151" s="2">
        <v>0</v>
      </c>
      <c r="E151" s="2">
        <v>300</v>
      </c>
      <c r="F151" s="2">
        <f>[1]opstelling!G91</f>
        <v>300</v>
      </c>
    </row>
    <row r="152" spans="2:6" ht="15.75">
      <c r="B152" s="1" t="s">
        <v>18</v>
      </c>
      <c r="C152" s="1"/>
      <c r="D152" s="2">
        <v>192</v>
      </c>
      <c r="E152" s="2">
        <v>200</v>
      </c>
      <c r="F152" s="2">
        <f>[1]opstelling!G92</f>
        <v>200</v>
      </c>
    </row>
    <row r="153" spans="2:6" ht="15.75">
      <c r="B153" s="1" t="s">
        <v>17</v>
      </c>
      <c r="C153" s="1"/>
      <c r="D153" s="2">
        <v>0</v>
      </c>
      <c r="E153" s="2">
        <v>0</v>
      </c>
      <c r="F153" s="2">
        <f>[1]opstelling!G93</f>
        <v>0</v>
      </c>
    </row>
    <row r="154" spans="2:6" ht="15.75">
      <c r="B154" s="1" t="s">
        <v>16</v>
      </c>
      <c r="C154" s="1"/>
      <c r="D154" s="2">
        <v>149</v>
      </c>
      <c r="E154" s="2">
        <v>200</v>
      </c>
      <c r="F154" s="2">
        <f>[1]opstelling!G94</f>
        <v>200</v>
      </c>
    </row>
    <row r="155" spans="2:6" ht="15.75">
      <c r="B155" s="1" t="s">
        <v>15</v>
      </c>
      <c r="C155" s="1"/>
      <c r="D155" s="2">
        <v>0</v>
      </c>
      <c r="E155" s="2">
        <v>0</v>
      </c>
      <c r="F155" s="2">
        <f>[1]opstelling!G95</f>
        <v>0</v>
      </c>
    </row>
    <row r="156" spans="2:6" ht="15.75">
      <c r="B156" s="1" t="s">
        <v>14</v>
      </c>
      <c r="C156" s="1"/>
      <c r="D156" s="2">
        <v>196</v>
      </c>
      <c r="E156" s="2">
        <v>200</v>
      </c>
      <c r="F156" s="2">
        <f>[1]opstelling!G96</f>
        <v>200</v>
      </c>
    </row>
    <row r="157" spans="2:6" ht="15.75">
      <c r="B157" s="1" t="s">
        <v>13</v>
      </c>
      <c r="C157" s="1"/>
      <c r="D157" s="2">
        <v>2528</v>
      </c>
      <c r="E157" s="2">
        <v>1800</v>
      </c>
      <c r="F157" s="2">
        <f>[1]opstelling!G97</f>
        <v>2500</v>
      </c>
    </row>
    <row r="158" spans="2:6" ht="15.75">
      <c r="B158" s="1"/>
      <c r="C158" s="1"/>
      <c r="D158" s="2"/>
      <c r="E158" s="2"/>
      <c r="F158" s="2"/>
    </row>
    <row r="159" spans="2:6" ht="16.5" thickBot="1">
      <c r="B159" s="1"/>
      <c r="C159" s="1"/>
      <c r="D159" s="3">
        <f>SUM(D150:D158)</f>
        <v>3276</v>
      </c>
      <c r="E159" s="3">
        <f>SUM(E150:E158)</f>
        <v>2700</v>
      </c>
      <c r="F159" s="3">
        <f>SUM(F150:F158)</f>
        <v>3400</v>
      </c>
    </row>
    <row r="160" spans="2:6" ht="15.75">
      <c r="B160" s="1"/>
      <c r="C160" s="1"/>
      <c r="D160" s="1"/>
      <c r="E160" s="1"/>
      <c r="F160" s="1"/>
    </row>
    <row r="161" spans="2:6" ht="15.75">
      <c r="B161" s="1"/>
      <c r="C161" s="1"/>
      <c r="D161" s="2"/>
      <c r="E161" s="2"/>
      <c r="F161" s="2"/>
    </row>
    <row r="162" spans="2:6" ht="15.75">
      <c r="B162" s="4" t="s">
        <v>12</v>
      </c>
      <c r="C162" s="1"/>
      <c r="D162" s="2"/>
      <c r="E162" s="2"/>
      <c r="F162" s="2"/>
    </row>
    <row r="163" spans="2:6" ht="15.75">
      <c r="B163" s="1" t="s">
        <v>11</v>
      </c>
      <c r="C163" s="1"/>
      <c r="D163" s="2">
        <v>5934</v>
      </c>
      <c r="E163" s="2">
        <v>5915</v>
      </c>
      <c r="F163" s="2">
        <f>[1]berekening!G95</f>
        <v>5730</v>
      </c>
    </row>
    <row r="164" spans="2:6" ht="15.75">
      <c r="B164" s="1" t="s">
        <v>10</v>
      </c>
      <c r="C164" s="1"/>
      <c r="D164" s="2">
        <v>375</v>
      </c>
      <c r="E164" s="2">
        <v>375</v>
      </c>
      <c r="F164" s="2">
        <v>375</v>
      </c>
    </row>
    <row r="165" spans="2:6" ht="16.5" thickBot="1">
      <c r="B165" s="1"/>
      <c r="C165" s="1"/>
      <c r="D165" s="3">
        <f>SUM(D163:D164)</f>
        <v>6309</v>
      </c>
      <c r="E165" s="3">
        <f>SUM(E163:E164)</f>
        <v>6290</v>
      </c>
      <c r="F165" s="3">
        <f>SUM(F163:F164)</f>
        <v>6105</v>
      </c>
    </row>
    <row r="166" spans="2:6" ht="15.75">
      <c r="B166" s="1"/>
      <c r="C166" s="1"/>
      <c r="D166" s="2"/>
      <c r="E166" s="2"/>
      <c r="F166" s="2"/>
    </row>
    <row r="167" spans="2:6" ht="15.75">
      <c r="B167" s="1"/>
      <c r="C167" s="1"/>
      <c r="D167" s="2"/>
      <c r="E167" s="2"/>
      <c r="F167" s="2"/>
    </row>
    <row r="168" spans="2:6" ht="15.75">
      <c r="B168" s="6" t="s">
        <v>9</v>
      </c>
      <c r="C168" s="1"/>
      <c r="D168" s="2"/>
      <c r="E168" s="2"/>
      <c r="F168" s="2"/>
    </row>
    <row r="169" spans="2:6" ht="15.75">
      <c r="B169" s="1"/>
      <c r="C169" s="1"/>
      <c r="D169" s="2"/>
      <c r="E169" s="2"/>
      <c r="F169" s="2"/>
    </row>
    <row r="170" spans="2:6" ht="15.75">
      <c r="B170" s="1"/>
      <c r="C170" s="1"/>
      <c r="D170" s="1"/>
      <c r="E170" s="1"/>
      <c r="F170" s="1"/>
    </row>
    <row r="171" spans="2:6" ht="15.75">
      <c r="B171" s="4" t="s">
        <v>8</v>
      </c>
      <c r="C171" s="1"/>
      <c r="D171" s="2"/>
      <c r="E171" s="5"/>
      <c r="F171" s="2"/>
    </row>
    <row r="172" spans="2:6" ht="15.75">
      <c r="B172" s="1" t="s">
        <v>7</v>
      </c>
      <c r="C172" s="1"/>
      <c r="D172" s="2">
        <v>4332</v>
      </c>
      <c r="E172" s="2">
        <v>3034</v>
      </c>
      <c r="F172" s="2">
        <f>[1]opstelling!G110</f>
        <v>3576</v>
      </c>
    </row>
    <row r="173" spans="2:6" ht="15.75">
      <c r="B173" s="1" t="s">
        <v>6</v>
      </c>
      <c r="C173" s="1"/>
      <c r="D173" s="2">
        <v>8135</v>
      </c>
      <c r="E173" s="2">
        <v>5500</v>
      </c>
      <c r="F173" s="2">
        <f>[1]opstelling!G111</f>
        <v>6000</v>
      </c>
    </row>
    <row r="174" spans="2:6" ht="15.75">
      <c r="B174" s="1" t="s">
        <v>5</v>
      </c>
      <c r="C174" s="1"/>
      <c r="D174" s="2">
        <v>4720</v>
      </c>
      <c r="E174" s="2">
        <v>5000</v>
      </c>
      <c r="F174" s="2">
        <f>[1]opstelling!G112</f>
        <v>5000</v>
      </c>
    </row>
    <row r="175" spans="2:6" ht="15.75">
      <c r="B175" s="1" t="s">
        <v>4</v>
      </c>
      <c r="C175" s="1"/>
      <c r="D175" s="2">
        <v>310</v>
      </c>
      <c r="E175" s="2">
        <v>325</v>
      </c>
      <c r="F175" s="2">
        <f>[1]opstelling!G113</f>
        <v>120</v>
      </c>
    </row>
    <row r="176" spans="2:6" ht="16.5" thickBot="1">
      <c r="B176" s="1"/>
      <c r="C176" s="1"/>
      <c r="D176" s="3">
        <f>SUM(D172:D175)</f>
        <v>17497</v>
      </c>
      <c r="E176" s="3">
        <f>SUM(E172:E175)</f>
        <v>13859</v>
      </c>
      <c r="F176" s="3">
        <f>SUM(F172:F175)</f>
        <v>14696</v>
      </c>
    </row>
    <row r="177" spans="2:6" ht="15.75">
      <c r="B177" s="1"/>
      <c r="C177" s="1"/>
      <c r="D177" s="2"/>
      <c r="E177" s="2"/>
      <c r="F177" s="2"/>
    </row>
    <row r="178" spans="2:6" ht="15.75">
      <c r="B178" s="4" t="s">
        <v>3</v>
      </c>
      <c r="C178" s="1"/>
      <c r="D178" s="2"/>
      <c r="E178" s="2"/>
      <c r="F178" s="2"/>
    </row>
    <row r="179" spans="2:6" ht="15.75">
      <c r="B179" s="1" t="s">
        <v>2</v>
      </c>
      <c r="C179" s="1"/>
      <c r="D179" s="2">
        <v>29487</v>
      </c>
      <c r="E179" s="2">
        <v>29488</v>
      </c>
      <c r="F179" s="2">
        <f>[1]opstelling!G117</f>
        <v>29404.9</v>
      </c>
    </row>
    <row r="180" spans="2:6" ht="16.5" thickBot="1">
      <c r="B180" s="1"/>
      <c r="C180" s="1"/>
      <c r="D180" s="3">
        <f>D179</f>
        <v>29487</v>
      </c>
      <c r="E180" s="3">
        <f>E179</f>
        <v>29488</v>
      </c>
      <c r="F180" s="3">
        <f>F179</f>
        <v>29404.9</v>
      </c>
    </row>
    <row r="181" spans="2:6" ht="15.75">
      <c r="B181" s="1"/>
      <c r="C181" s="1"/>
      <c r="D181" s="2"/>
      <c r="E181" s="2"/>
      <c r="F181" s="2"/>
    </row>
    <row r="182" spans="2:6" ht="15.75">
      <c r="B182" s="4" t="s">
        <v>1</v>
      </c>
      <c r="C182" s="1"/>
      <c r="D182" s="2"/>
      <c r="E182" s="2"/>
      <c r="F182" s="2"/>
    </row>
    <row r="183" spans="2:6" ht="15.75">
      <c r="B183" s="1" t="s">
        <v>0</v>
      </c>
      <c r="C183" s="1"/>
      <c r="D183" s="2">
        <v>2658</v>
      </c>
      <c r="E183" s="2">
        <v>1400</v>
      </c>
      <c r="F183" s="2">
        <f>[1]opstelling!G121</f>
        <v>1150</v>
      </c>
    </row>
    <row r="184" spans="2:6" ht="16.5" thickBot="1">
      <c r="B184" s="1"/>
      <c r="C184" s="1"/>
      <c r="D184" s="3">
        <f>D183</f>
        <v>2658</v>
      </c>
      <c r="E184" s="3">
        <f>E183</f>
        <v>1400</v>
      </c>
      <c r="F184" s="3">
        <f>F183</f>
        <v>1150</v>
      </c>
    </row>
    <row r="185" spans="2:6" ht="15.75">
      <c r="B185" s="1"/>
      <c r="C185" s="1"/>
      <c r="D185" s="2"/>
      <c r="E185" s="2"/>
      <c r="F185" s="2"/>
    </row>
    <row r="186" spans="2:6" ht="15.75">
      <c r="B186" s="1"/>
      <c r="C186" s="1"/>
      <c r="D186" s="1"/>
      <c r="E186" s="1"/>
      <c r="F186" s="1"/>
    </row>
    <row r="187" spans="2:6" ht="15.75">
      <c r="B187" s="1"/>
      <c r="C187" s="1"/>
      <c r="D187" s="2"/>
      <c r="E187" s="2"/>
      <c r="F187" s="2"/>
    </row>
    <row r="188" spans="2:6" ht="15.75">
      <c r="B188" s="1"/>
      <c r="C188" s="1"/>
      <c r="D188" s="2"/>
      <c r="E188" s="2"/>
      <c r="F188" s="2"/>
    </row>
    <row r="189" spans="2:6" ht="15.75">
      <c r="B189" s="1"/>
      <c r="C189" s="1"/>
      <c r="D189" s="2"/>
      <c r="E189" s="2"/>
      <c r="F189" s="2"/>
    </row>
    <row r="190" spans="2:6" ht="15.75">
      <c r="B190" s="1"/>
      <c r="C190" s="1"/>
      <c r="D190" s="2"/>
      <c r="E190" s="2"/>
      <c r="F190" s="2"/>
    </row>
    <row r="191" spans="2:6" ht="15.75">
      <c r="B191" s="1"/>
      <c r="C191" s="1"/>
      <c r="D191" s="1"/>
      <c r="E191" s="1"/>
      <c r="F191" s="1"/>
    </row>
  </sheetData>
  <pageMargins left="0.70866141732283472" right="0.70866141732283472" top="0.74803149606299213" bottom="0.74803149606299213" header="0.31496062992125984" footer="0.31496062992125984"/>
  <pageSetup paperSize="9" orientation="portrait" horizontalDpi="4294967293" verticalDpi="0" r:id="rId1"/>
  <headerFooter>
    <oddFooter>Pagina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Gebruiker</cp:lastModifiedBy>
  <cp:lastPrinted>2020-03-14T13:10:38Z</cp:lastPrinted>
  <dcterms:created xsi:type="dcterms:W3CDTF">2020-03-09T16:29:14Z</dcterms:created>
  <dcterms:modified xsi:type="dcterms:W3CDTF">2020-03-14T13:10:47Z</dcterms:modified>
</cp:coreProperties>
</file>